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0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44525"/>
</workbook>
</file>

<file path=xl/sharedStrings.xml><?xml version="1.0" encoding="utf-8"?>
<sst xmlns="http://schemas.openxmlformats.org/spreadsheetml/2006/main" count="431" uniqueCount="187">
  <si>
    <t>DEBT_T_XXGK_CXZQSY</t>
  </si>
  <si>
    <t xml:space="preserve"> AND T.AD_CODE_GK=4408 AND T.SET_YEAR_GK=2020 AND T.ZWLB_ID=01</t>
  </si>
  <si>
    <t>债券存续期公开</t>
  </si>
  <si>
    <t>AD_CODE_GK#4408</t>
  </si>
  <si>
    <t>AD_CODE#4408</t>
  </si>
  <si>
    <t>SET_YEAR_GK#2020</t>
  </si>
  <si>
    <t>ad_name#4408 湛江市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</si>
  <si>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</si>
  <si>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</si>
  <si>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</si>
  <si>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</si>
  <si>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</si>
  <si>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</si>
  <si>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</si>
  <si>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</si>
  <si>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</si>
  <si>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</si>
  <si>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</si>
  <si>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</si>
  <si>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</si>
  <si>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</si>
  <si>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</si>
  <si>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</si>
  <si>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</si>
  <si>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</si>
  <si>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2018年--2019年末4408 湛江市发行的新增地方政府一般债券情况表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</si>
  <si>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</si>
  <si>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</si>
  <si>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</si>
  <si>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</si>
  <si>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</si>
  <si>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</si>
  <si>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</si>
  <si>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</si>
  <si>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</si>
  <si>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</si>
  <si>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</si>
  <si>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</si>
  <si>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</si>
  <si>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</si>
  <si>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2018年广东省政府一般债券（三期）</t>
  </si>
  <si>
    <t>1805127</t>
  </si>
  <si>
    <t>一般债券</t>
  </si>
  <si>
    <t>2018</t>
  </si>
  <si>
    <t>2018-07-09</t>
  </si>
  <si>
    <t>3.69</t>
  </si>
  <si>
    <t>7年</t>
  </si>
  <si>
    <t>74B383C55DDDA80FE053F1F5600A72D2</t>
  </si>
  <si>
    <t>2018年广东省政府一般债券（四期）</t>
  </si>
  <si>
    <t>1805128</t>
  </si>
  <si>
    <t>3.7</t>
  </si>
  <si>
    <t>10年</t>
  </si>
  <si>
    <t>74B383C55DDFA80FE053F1F5600A72D2</t>
  </si>
  <si>
    <t>2019年广东省政府一般债券（三期）</t>
  </si>
  <si>
    <t>104511</t>
  </si>
  <si>
    <t>2019</t>
  </si>
  <si>
    <t>2019-02-20</t>
  </si>
  <si>
    <t>3.14</t>
  </si>
  <si>
    <t>5年</t>
  </si>
  <si>
    <t>82D69AA2DD996CD4E053F1F5600AE60B</t>
  </si>
  <si>
    <t>2019年广东省政府一般债券（四期）</t>
  </si>
  <si>
    <t>104512</t>
  </si>
  <si>
    <t>3.34</t>
  </si>
  <si>
    <t>82D69AA2DD9A6CD4E053F1F5600AE60B</t>
  </si>
  <si>
    <t>注：本表由使用债券资金的部门不迟于每年6月底前公开，反映截至上年末一般债券及项目信息。</t>
  </si>
  <si>
    <t xml:space="preserve"> AND T.AD_CODE_GK=4408 AND T.SET_YEAR_GK=2020 AND T.ZWLB_ID=02</t>
  </si>
  <si>
    <t>ZWLB_NAME#专项债券</t>
  </si>
  <si>
    <t>ZWLB_ID#02</t>
  </si>
  <si>
    <t>XMZCLX#</t>
  </si>
  <si>
    <t>XMSY#</t>
  </si>
  <si>
    <t>2018年--2019年末4408 湛江市发行的新增地方政府专项债券情况表</t>
  </si>
  <si>
    <t>债券项目资产类型</t>
  </si>
  <si>
    <t>已取得项目收益</t>
  </si>
  <si>
    <t>2018年广东省政府专项债券（三期）</t>
  </si>
  <si>
    <t>1805129</t>
  </si>
  <si>
    <t>普通专项债券</t>
  </si>
  <si>
    <t>3.37</t>
  </si>
  <si>
    <t>3年</t>
  </si>
  <si>
    <t>74B3543D5956A80DE053F1F5600AED92</t>
  </si>
  <si>
    <t>003</t>
  </si>
  <si>
    <t>2018年广东省政府专项债券（四期）</t>
  </si>
  <si>
    <t>1805130</t>
  </si>
  <si>
    <t>74F30F6C8029A809E053F1F5600A3A30</t>
  </si>
  <si>
    <t>007</t>
  </si>
  <si>
    <t>2018年广东省政府专项债券（五期）</t>
  </si>
  <si>
    <t>1805131</t>
  </si>
  <si>
    <t>74B3543D59BEA80DE053F1F5600AED92</t>
  </si>
  <si>
    <t>010</t>
  </si>
  <si>
    <t>2018年广东省（湛江市）土地储备专项债券（一期）--2018年广东省政府专项债券（十一期）</t>
  </si>
  <si>
    <t>1805137</t>
  </si>
  <si>
    <t>土地储备专项债券</t>
  </si>
  <si>
    <t>3.5</t>
  </si>
  <si>
    <t>74B37F926B3CA80BE053F1F5600ADC54</t>
  </si>
  <si>
    <t>005</t>
  </si>
  <si>
    <t>2019年广东省土地储备专项债券（四期）--2019年广东省政府专项债券（八期）</t>
  </si>
  <si>
    <t>104515</t>
  </si>
  <si>
    <t>3.3</t>
  </si>
  <si>
    <t>82CE74FE04936CB6E053F1F5600AB1D6</t>
  </si>
  <si>
    <t>2019年广东省政府专项债券（十二期）</t>
  </si>
  <si>
    <t>104519</t>
  </si>
  <si>
    <t>82D886A0A7776CC6E053F1F5600AD2AD</t>
  </si>
  <si>
    <t>2019年广东省土地储备专项债券（六期）--2019年广东省政府专项债券（十六期）</t>
  </si>
  <si>
    <t>104613</t>
  </si>
  <si>
    <t>2019-05-29</t>
  </si>
  <si>
    <t>3.6</t>
  </si>
  <si>
    <t>89E9875680AA548CE053F1F5600AB499</t>
  </si>
  <si>
    <t>2019年广东省政府专项债券（二十六期）</t>
  </si>
  <si>
    <t>104623</t>
  </si>
  <si>
    <t>其他自平衡专项债券</t>
  </si>
  <si>
    <t>3.57</t>
  </si>
  <si>
    <t>89EA143C29C75468E053F1F5600A704E</t>
  </si>
  <si>
    <t>2019年广东省政府专项债券（二十七期）</t>
  </si>
  <si>
    <t>104624</t>
  </si>
  <si>
    <t>3.88</t>
  </si>
  <si>
    <t>15年</t>
  </si>
  <si>
    <t>89EE9F11771A547EE053F1F5600A6EDA</t>
  </si>
  <si>
    <t>015</t>
  </si>
  <si>
    <t>2019年广东省政府专项债券（二十八期）</t>
  </si>
  <si>
    <t>104625</t>
  </si>
  <si>
    <t>3.91</t>
  </si>
  <si>
    <t>20年</t>
  </si>
  <si>
    <t>89DBA87F04555484E053F1F5600AC799</t>
  </si>
  <si>
    <t>020</t>
  </si>
  <si>
    <t>2019年广东省棚改专项债券（二期）--2019年广东省政府专项债券（三十三期）</t>
  </si>
  <si>
    <t>1905212</t>
  </si>
  <si>
    <t>棚改专项债券</t>
  </si>
  <si>
    <t>2019-06-17</t>
  </si>
  <si>
    <t>8BA93F3AABD098A6E053F1F5600A4B8D</t>
  </si>
  <si>
    <t>2019年广东省沿海经济带产业发展专项债券（一期）--2019年广东省政府专项债券（四十二期）</t>
  </si>
  <si>
    <t>1905221</t>
  </si>
  <si>
    <t>3.8</t>
  </si>
  <si>
    <t>2019年广东省沿海经济带产业发展专项债券（二期）--2019年广东省政府专项债券（四十三期）</t>
  </si>
  <si>
    <t>1905222</t>
  </si>
  <si>
    <t>3.84</t>
  </si>
  <si>
    <t>8BBE195BEFE898A2E053F1F5600A4DB0</t>
  </si>
  <si>
    <t>注：本表由使用债券资金的部门不迟于每年6月底前公开，反映截至上年末专项债券及项目信息。</t>
  </si>
  <si>
    <t>DEBT_T_XXGK_CXSRZC</t>
  </si>
  <si>
    <t xml:space="preserve"> AND T.AD_CODE_GK=4408 AND T.SET_YEAR_GK=2020 AND T.ZWLB_ID='01'</t>
  </si>
  <si>
    <t>AD_NAME#4408 湛江市</t>
  </si>
  <si>
    <t>SET_YEAR#2020</t>
  </si>
  <si>
    <t>SR_AMT#</t>
  </si>
  <si>
    <t>GNFL_NAME#</t>
  </si>
  <si>
    <t>ZC_AMT#</t>
  </si>
  <si>
    <t>GNFL_CODE#</t>
  </si>
  <si>
    <t>表3-2</t>
  </si>
  <si>
    <t>2018年--2019年末4408 湛江市发行的新增地方政府一般债券资金收支情况表</t>
  </si>
  <si>
    <t>序号</t>
  </si>
  <si>
    <t>2018年--2019年末新增一般债券资金收入</t>
  </si>
  <si>
    <t>2018年--2019年末新增一般债券资金安排的支出</t>
  </si>
  <si>
    <t>金额</t>
  </si>
  <si>
    <t>支出功能分类</t>
  </si>
  <si>
    <t>合计</t>
  </si>
  <si>
    <t>201一般公共服务支出</t>
  </si>
  <si>
    <t>201</t>
  </si>
  <si>
    <t>204公共安全支出</t>
  </si>
  <si>
    <t>204</t>
  </si>
  <si>
    <t>205教育支出</t>
  </si>
  <si>
    <t>205</t>
  </si>
  <si>
    <t>206科学技术支出</t>
  </si>
  <si>
    <t>206</t>
  </si>
  <si>
    <t>207文化旅游体育与传媒支出</t>
  </si>
  <si>
    <t>207</t>
  </si>
  <si>
    <t>207文化体育与传媒支出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</si>
  <si>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</si>
  <si>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</si>
  <si>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</si>
  <si>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</si>
  <si>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</si>
  <si>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</si>
  <si>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</si>
  <si>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</si>
  <si>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</si>
  <si>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</si>
  <si>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220国土海洋气象等支出</t>
  </si>
  <si>
    <t>220</t>
  </si>
  <si>
    <t>222粮油物资储备支出</t>
  </si>
  <si>
    <t>222</t>
  </si>
  <si>
    <t>229其他支出</t>
  </si>
  <si>
    <t>229</t>
  </si>
  <si>
    <t>230转移性支出</t>
  </si>
  <si>
    <t>230</t>
  </si>
  <si>
    <t xml:space="preserve"> AND T.AD_CODE_GK=4408 AND T.SET_YEAR_GK=2020 AND T.ZWLB_ID='02'</t>
  </si>
  <si>
    <t>2018年--2019年末4408 湛江市发行的新增地方政府专项债券资金收支情况表</t>
  </si>
  <si>
    <t>2018年--2019年末新增专项债券资金收入</t>
  </si>
  <si>
    <t>2018年--2019年末新增专项债券资金安排的支出</t>
  </si>
  <si>
    <t>208</t>
  </si>
  <si>
    <t>8BA92788D80198A8E053F1F5600A9419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</si>
</sst>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2" borderId="2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1" borderId="31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4" fillId="7" borderId="36" applyNumberFormat="0" applyAlignment="0" applyProtection="0">
      <alignment vertical="center"/>
    </xf>
    <xf numFmtId="0" fontId="10" fillId="7" borderId="29" applyNumberFormat="0" applyAlignment="0" applyProtection="0">
      <alignment vertical="center"/>
    </xf>
    <xf numFmtId="0" fontId="20" fillId="21" borderId="3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L9" sqref="L9"/>
    </sheetView>
  </sheetViews>
  <sheetFormatPr defaultColWidth="10" defaultRowHeight="13.5"/>
  <cols>
    <col min="1" max="1" width="9" hidden="1"/>
    <col min="2" max="2" width="37.45" customWidth="1"/>
    <col min="3" max="3" width="23.475" customWidth="1"/>
    <col min="4" max="4" width="15.7416666666667" customWidth="1"/>
    <col min="5" max="5" width="19.4083333333333" customWidth="1"/>
    <col min="6" max="6" width="9" hidden="1"/>
    <col min="7" max="7" width="20.7583333333333" customWidth="1"/>
    <col min="8" max="8" width="13.5666666666667" customWidth="1"/>
    <col min="9" max="9" width="12.35" customWidth="1"/>
    <col min="10" max="10" width="20.5166666666667" customWidth="1"/>
    <col min="11" max="11" width="20.4916666666667" customWidth="1"/>
    <col min="12" max="12" width="20.5166666666667" customWidth="1"/>
    <col min="13" max="13" width="20.4916666666667" customWidth="1"/>
    <col min="14" max="14" width="9.76666666666667" customWidth="1"/>
    <col min="15" max="17" width="9" hidden="1"/>
    <col min="18" max="18" width="9.76666666666667" customWidth="1"/>
  </cols>
  <sheetData>
    <row r="1" ht="33.7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7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hidden="1" spans="1:17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4">
      <c r="A5" s="1">
        <v>0</v>
      </c>
      <c r="B5" s="2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ht="14.3" customHeight="1" spans="1:14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ht="18.05" customHeight="1" spans="1:14">
      <c r="A7" s="1">
        <v>0</v>
      </c>
      <c r="B7" s="26"/>
      <c r="C7" s="27" t="s">
        <v>27</v>
      </c>
      <c r="D7" s="27"/>
      <c r="E7" s="27"/>
      <c r="F7" s="27"/>
      <c r="G7" s="27"/>
      <c r="H7" s="27"/>
      <c r="I7" s="27"/>
      <c r="J7" s="38" t="s">
        <v>28</v>
      </c>
      <c r="K7" s="38"/>
      <c r="L7" s="39" t="s">
        <v>29</v>
      </c>
      <c r="M7" s="39"/>
      <c r="N7" s="59" t="s">
        <v>30</v>
      </c>
    </row>
    <row r="8" ht="27.1" customHeight="1" spans="1:14">
      <c r="A8" s="1">
        <v>0</v>
      </c>
      <c r="B8" s="28" t="s">
        <v>31</v>
      </c>
      <c r="C8" s="29" t="s">
        <v>32</v>
      </c>
      <c r="D8" s="29" t="s">
        <v>33</v>
      </c>
      <c r="E8" s="29" t="s">
        <v>34</v>
      </c>
      <c r="G8" s="29" t="s">
        <v>35</v>
      </c>
      <c r="H8" s="29" t="s">
        <v>36</v>
      </c>
      <c r="I8" s="29" t="s">
        <v>37</v>
      </c>
      <c r="J8" s="7"/>
      <c r="K8" s="29" t="s">
        <v>38</v>
      </c>
      <c r="L8" s="7"/>
      <c r="M8" s="29" t="s">
        <v>38</v>
      </c>
      <c r="N8" s="60"/>
    </row>
    <row r="9" ht="14.3" customHeight="1" spans="1:17">
      <c r="A9" s="1" t="s">
        <v>39</v>
      </c>
      <c r="B9" s="34" t="s">
        <v>40</v>
      </c>
      <c r="C9" s="34" t="s">
        <v>41</v>
      </c>
      <c r="D9" s="34" t="s">
        <v>42</v>
      </c>
      <c r="E9" s="10">
        <v>14.9</v>
      </c>
      <c r="F9" s="1" t="s">
        <v>43</v>
      </c>
      <c r="G9" s="34" t="s">
        <v>44</v>
      </c>
      <c r="H9" s="58" t="s">
        <v>45</v>
      </c>
      <c r="I9" s="34" t="s">
        <v>46</v>
      </c>
      <c r="J9" s="10">
        <v>16.0728</v>
      </c>
      <c r="K9" s="10">
        <v>14.9</v>
      </c>
      <c r="L9" s="10">
        <v>16.0728</v>
      </c>
      <c r="M9" s="10">
        <v>14.9</v>
      </c>
      <c r="N9" s="12"/>
      <c r="O9" s="1" t="s">
        <v>43</v>
      </c>
      <c r="P9" s="1" t="s">
        <v>47</v>
      </c>
      <c r="Q9" s="1"/>
    </row>
    <row r="10" ht="14.3" customHeight="1" spans="1:17">
      <c r="A10" s="1" t="s">
        <v>39</v>
      </c>
      <c r="B10" s="34" t="s">
        <v>48</v>
      </c>
      <c r="C10" s="34" t="s">
        <v>49</v>
      </c>
      <c r="D10" s="34" t="s">
        <v>42</v>
      </c>
      <c r="E10" s="10">
        <v>7.9998</v>
      </c>
      <c r="F10" s="1" t="s">
        <v>43</v>
      </c>
      <c r="G10" s="34" t="s">
        <v>44</v>
      </c>
      <c r="H10" s="58" t="s">
        <v>50</v>
      </c>
      <c r="I10" s="34" t="s">
        <v>51</v>
      </c>
      <c r="J10" s="10">
        <v>27.21</v>
      </c>
      <c r="K10" s="10">
        <v>7.9998</v>
      </c>
      <c r="L10" s="10">
        <v>27.21</v>
      </c>
      <c r="M10" s="10">
        <v>7.9998</v>
      </c>
      <c r="N10" s="61"/>
      <c r="O10" s="1" t="s">
        <v>43</v>
      </c>
      <c r="P10" s="1" t="s">
        <v>52</v>
      </c>
      <c r="Q10" s="1"/>
    </row>
    <row r="11" ht="14.3" customHeight="1" spans="1:17">
      <c r="A11" s="1" t="s">
        <v>39</v>
      </c>
      <c r="B11" s="34" t="s">
        <v>53</v>
      </c>
      <c r="C11" s="34" t="s">
        <v>54</v>
      </c>
      <c r="D11" s="34" t="s">
        <v>42</v>
      </c>
      <c r="E11" s="10">
        <v>5.2</v>
      </c>
      <c r="F11" s="1" t="s">
        <v>55</v>
      </c>
      <c r="G11" s="34" t="s">
        <v>56</v>
      </c>
      <c r="H11" s="58" t="s">
        <v>57</v>
      </c>
      <c r="I11" s="34" t="s">
        <v>58</v>
      </c>
      <c r="J11" s="10">
        <v>50.6764</v>
      </c>
      <c r="K11" s="10">
        <v>5.2</v>
      </c>
      <c r="L11" s="10">
        <v>18.36</v>
      </c>
      <c r="M11" s="10">
        <v>5.2</v>
      </c>
      <c r="N11" s="61"/>
      <c r="O11" s="1" t="s">
        <v>55</v>
      </c>
      <c r="P11" s="1" t="s">
        <v>59</v>
      </c>
      <c r="Q11" s="1"/>
    </row>
    <row r="12" ht="14.3" customHeight="1" spans="1:17">
      <c r="A12" s="1" t="s">
        <v>39</v>
      </c>
      <c r="B12" s="34" t="s">
        <v>60</v>
      </c>
      <c r="C12" s="34" t="s">
        <v>61</v>
      </c>
      <c r="D12" s="34" t="s">
        <v>42</v>
      </c>
      <c r="E12" s="10">
        <v>7.8</v>
      </c>
      <c r="F12" s="1" t="s">
        <v>55</v>
      </c>
      <c r="G12" s="34" t="s">
        <v>56</v>
      </c>
      <c r="H12" s="58" t="s">
        <v>62</v>
      </c>
      <c r="I12" s="34" t="s">
        <v>51</v>
      </c>
      <c r="J12" s="10">
        <v>49.1653</v>
      </c>
      <c r="K12" s="10">
        <v>7.8</v>
      </c>
      <c r="L12" s="10">
        <v>18.08</v>
      </c>
      <c r="M12" s="10">
        <v>7.8</v>
      </c>
      <c r="N12" s="61"/>
      <c r="O12" s="1" t="s">
        <v>55</v>
      </c>
      <c r="P12" s="1" t="s">
        <v>63</v>
      </c>
      <c r="Q12" s="1"/>
    </row>
    <row r="13" ht="14.3" customHeight="1" spans="2:10">
      <c r="B13" s="36" t="s">
        <v>64</v>
      </c>
      <c r="C13" s="36"/>
      <c r="D13" s="36"/>
      <c r="E13" s="36"/>
      <c r="F13" s="36"/>
      <c r="G13" s="36"/>
      <c r="H13" s="36"/>
      <c r="I13" s="36"/>
      <c r="J13" s="36"/>
    </row>
  </sheetData>
  <mergeCells count="6">
    <mergeCell ref="B5:N5"/>
    <mergeCell ref="C7:I7"/>
    <mergeCell ref="J7:K7"/>
    <mergeCell ref="L7:M7"/>
    <mergeCell ref="B13:J13"/>
    <mergeCell ref="N7:N8"/>
  </mergeCells>
  <printOptions horizontalCentered="1"/>
  <pageMargins left="0.393055555555556" right="0.393055555555556" top="0.393055555555556" bottom="0.393055555555556" header="0" footer="0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view="pageBreakPreview" zoomScaleNormal="100" zoomScaleSheetLayoutView="100" workbookViewId="0">
      <pane xSplit="2" ySplit="8" topLeftCell="H9" activePane="bottomRight" state="frozen"/>
      <selection/>
      <selection pane="topRight"/>
      <selection pane="bottomLeft"/>
      <selection pane="bottomRight" activeCell="P17" sqref="P17"/>
    </sheetView>
  </sheetViews>
  <sheetFormatPr defaultColWidth="10" defaultRowHeight="13.5"/>
  <cols>
    <col min="1" max="1" width="9" hidden="1"/>
    <col min="2" max="2" width="37.45" customWidth="1"/>
    <col min="3" max="3" width="15.5" customWidth="1"/>
    <col min="4" max="4" width="20.4916666666667" customWidth="1"/>
    <col min="5" max="5" width="13" customWidth="1"/>
    <col min="6" max="6" width="9" hidden="1"/>
    <col min="7" max="7" width="15.375" customWidth="1"/>
    <col min="8" max="8" width="13.5666666666667" customWidth="1"/>
    <col min="9" max="9" width="12.35" customWidth="1"/>
    <col min="10" max="10" width="17" customWidth="1"/>
    <col min="11" max="14" width="16.625" customWidth="1"/>
    <col min="15" max="15" width="14.75" customWidth="1"/>
    <col min="16" max="16" width="9.76666666666667" customWidth="1"/>
    <col min="17" max="19" width="9" hidden="1"/>
    <col min="20" max="20" width="9.76666666666667" customWidth="1"/>
  </cols>
  <sheetData>
    <row r="1" ht="56.25" hidden="1" spans="1:3">
      <c r="A1" s="1">
        <v>0</v>
      </c>
      <c r="B1" s="1" t="s">
        <v>0</v>
      </c>
      <c r="C1" s="1" t="s">
        <v>65</v>
      </c>
    </row>
    <row r="2" ht="22.5" hidden="1" spans="1:9">
      <c r="A2" s="1">
        <v>0</v>
      </c>
      <c r="B2" s="1" t="s">
        <v>3</v>
      </c>
      <c r="C2" s="1" t="s">
        <v>4</v>
      </c>
      <c r="D2" s="1" t="s">
        <v>5</v>
      </c>
      <c r="E2" s="1"/>
      <c r="F2" s="1" t="s">
        <v>66</v>
      </c>
      <c r="G2" s="1" t="s">
        <v>67</v>
      </c>
      <c r="H2" s="1"/>
      <c r="I2" s="1"/>
    </row>
    <row r="3" hidden="1" spans="1:19">
      <c r="A3" s="1">
        <v>0</v>
      </c>
      <c r="B3" s="1" t="s">
        <v>9</v>
      </c>
      <c r="C3" s="1" t="s">
        <v>10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68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69</v>
      </c>
      <c r="P3" s="1" t="s">
        <v>20</v>
      </c>
      <c r="Q3" s="1" t="s">
        <v>21</v>
      </c>
      <c r="R3" s="1" t="s">
        <v>22</v>
      </c>
      <c r="S3" s="1" t="s">
        <v>23</v>
      </c>
    </row>
    <row r="4" ht="14.3" customHeight="1" spans="1:2">
      <c r="A4" s="1">
        <v>0</v>
      </c>
      <c r="B4" s="1" t="s">
        <v>24</v>
      </c>
    </row>
    <row r="5" ht="27.85" customHeight="1" spans="1:16">
      <c r="A5" s="1">
        <v>0</v>
      </c>
      <c r="B5" s="2" t="s">
        <v>70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3" customHeight="1" spans="1:16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P6" s="1" t="s">
        <v>26</v>
      </c>
    </row>
    <row r="7" ht="18.05" customHeight="1" spans="1:16">
      <c r="A7" s="1">
        <v>0</v>
      </c>
      <c r="B7" s="26"/>
      <c r="C7" s="27" t="s">
        <v>27</v>
      </c>
      <c r="D7" s="27"/>
      <c r="E7" s="27"/>
      <c r="F7" s="27"/>
      <c r="G7" s="27"/>
      <c r="H7" s="27"/>
      <c r="I7" s="27"/>
      <c r="J7" s="37" t="s">
        <v>71</v>
      </c>
      <c r="K7" s="38" t="s">
        <v>28</v>
      </c>
      <c r="L7" s="38"/>
      <c r="M7" s="39" t="s">
        <v>29</v>
      </c>
      <c r="N7" s="39"/>
      <c r="O7" s="40" t="s">
        <v>72</v>
      </c>
      <c r="P7" s="41" t="s">
        <v>30</v>
      </c>
    </row>
    <row r="8" ht="27.1" customHeight="1" spans="1:16">
      <c r="A8" s="1">
        <v>0</v>
      </c>
      <c r="B8" s="28" t="s">
        <v>31</v>
      </c>
      <c r="C8" s="29" t="s">
        <v>32</v>
      </c>
      <c r="D8" s="29" t="s">
        <v>33</v>
      </c>
      <c r="E8" s="29" t="s">
        <v>34</v>
      </c>
      <c r="F8" s="30"/>
      <c r="G8" s="29" t="s">
        <v>35</v>
      </c>
      <c r="H8" s="29" t="s">
        <v>36</v>
      </c>
      <c r="I8" s="29" t="s">
        <v>37</v>
      </c>
      <c r="J8" s="37"/>
      <c r="K8" s="7"/>
      <c r="L8" s="29" t="s">
        <v>38</v>
      </c>
      <c r="M8" s="7"/>
      <c r="N8" s="29" t="s">
        <v>38</v>
      </c>
      <c r="O8" s="40"/>
      <c r="P8" s="42"/>
    </row>
    <row r="9" s="25" customFormat="1" ht="14.3" customHeight="1" spans="1:19">
      <c r="A9" s="31" t="s">
        <v>39</v>
      </c>
      <c r="B9" s="32" t="s">
        <v>73</v>
      </c>
      <c r="C9" s="33" t="s">
        <v>74</v>
      </c>
      <c r="D9" s="33" t="s">
        <v>75</v>
      </c>
      <c r="E9" s="33">
        <v>4.7</v>
      </c>
      <c r="F9" s="31" t="s">
        <v>43</v>
      </c>
      <c r="G9" s="33" t="s">
        <v>44</v>
      </c>
      <c r="H9" s="33" t="s">
        <v>76</v>
      </c>
      <c r="I9" s="33" t="s">
        <v>77</v>
      </c>
      <c r="J9" s="43"/>
      <c r="K9" s="44">
        <f>1011.6453-988.96+0.1</f>
        <v>22.7853</v>
      </c>
      <c r="L9" s="45">
        <v>4.7</v>
      </c>
      <c r="M9" s="46">
        <f>4.8907818761</f>
        <v>4.8907818761</v>
      </c>
      <c r="N9" s="46">
        <v>4.7</v>
      </c>
      <c r="O9" s="47"/>
      <c r="P9" s="48"/>
      <c r="Q9" s="31" t="s">
        <v>43</v>
      </c>
      <c r="R9" s="31" t="s">
        <v>78</v>
      </c>
      <c r="S9" s="31" t="s">
        <v>79</v>
      </c>
    </row>
    <row r="10" s="25" customFormat="1" ht="14.3" customHeight="1" spans="1:19">
      <c r="A10" s="31" t="s">
        <v>39</v>
      </c>
      <c r="B10" s="34" t="s">
        <v>80</v>
      </c>
      <c r="C10" s="35" t="s">
        <v>81</v>
      </c>
      <c r="D10" s="35" t="s">
        <v>75</v>
      </c>
      <c r="E10" s="35">
        <v>9.6</v>
      </c>
      <c r="F10" s="31" t="s">
        <v>43</v>
      </c>
      <c r="G10" s="35" t="s">
        <v>44</v>
      </c>
      <c r="H10" s="35" t="s">
        <v>45</v>
      </c>
      <c r="I10" s="35" t="s">
        <v>46</v>
      </c>
      <c r="J10" s="49"/>
      <c r="K10" s="50">
        <f>675.371152-644.82+0.2</f>
        <v>30.751152</v>
      </c>
      <c r="L10" s="51">
        <v>9.6</v>
      </c>
      <c r="M10" s="52">
        <v>9.6</v>
      </c>
      <c r="N10" s="52">
        <v>9.6</v>
      </c>
      <c r="O10" s="53"/>
      <c r="P10" s="54"/>
      <c r="Q10" s="31" t="s">
        <v>43</v>
      </c>
      <c r="R10" s="31" t="s">
        <v>82</v>
      </c>
      <c r="S10" s="31" t="s">
        <v>83</v>
      </c>
    </row>
    <row r="11" s="25" customFormat="1" ht="14.3" customHeight="1" spans="1:19">
      <c r="A11" s="31" t="s">
        <v>39</v>
      </c>
      <c r="B11" s="34" t="s">
        <v>84</v>
      </c>
      <c r="C11" s="35" t="s">
        <v>85</v>
      </c>
      <c r="D11" s="35" t="s">
        <v>75</v>
      </c>
      <c r="E11" s="35">
        <v>9.7</v>
      </c>
      <c r="F11" s="31" t="s">
        <v>43</v>
      </c>
      <c r="G11" s="35" t="s">
        <v>44</v>
      </c>
      <c r="H11" s="35" t="s">
        <v>50</v>
      </c>
      <c r="I11" s="35" t="s">
        <v>51</v>
      </c>
      <c r="J11" s="49"/>
      <c r="K11" s="50">
        <f>1569.328062-1526.15+0.2</f>
        <v>43.378062</v>
      </c>
      <c r="L11" s="51">
        <v>9.7</v>
      </c>
      <c r="M11" s="52">
        <f>34.9227816647-14.69+0.2</f>
        <v>20.4327816647</v>
      </c>
      <c r="N11" s="52">
        <v>9.7</v>
      </c>
      <c r="O11" s="53"/>
      <c r="P11" s="54"/>
      <c r="Q11" s="31" t="s">
        <v>43</v>
      </c>
      <c r="R11" s="31" t="s">
        <v>86</v>
      </c>
      <c r="S11" s="31" t="s">
        <v>87</v>
      </c>
    </row>
    <row r="12" s="25" customFormat="1" ht="40.7" customHeight="1" spans="1:19">
      <c r="A12" s="31" t="s">
        <v>39</v>
      </c>
      <c r="B12" s="34" t="s">
        <v>88</v>
      </c>
      <c r="C12" s="35" t="s">
        <v>89</v>
      </c>
      <c r="D12" s="35" t="s">
        <v>90</v>
      </c>
      <c r="E12" s="35">
        <v>5</v>
      </c>
      <c r="F12" s="31" t="s">
        <v>43</v>
      </c>
      <c r="G12" s="35" t="s">
        <v>44</v>
      </c>
      <c r="H12" s="35" t="s">
        <v>91</v>
      </c>
      <c r="I12" s="35" t="s">
        <v>58</v>
      </c>
      <c r="J12" s="49"/>
      <c r="K12" s="50">
        <v>6.077816</v>
      </c>
      <c r="L12" s="51">
        <v>5</v>
      </c>
      <c r="M12" s="52">
        <v>5</v>
      </c>
      <c r="N12" s="52">
        <v>5</v>
      </c>
      <c r="O12" s="53"/>
      <c r="P12" s="54"/>
      <c r="Q12" s="31" t="s">
        <v>43</v>
      </c>
      <c r="R12" s="31" t="s">
        <v>92</v>
      </c>
      <c r="S12" s="31" t="s">
        <v>93</v>
      </c>
    </row>
    <row r="13" s="25" customFormat="1" ht="40.7" customHeight="1" spans="1:19">
      <c r="A13" s="31" t="s">
        <v>39</v>
      </c>
      <c r="B13" s="34" t="s">
        <v>94</v>
      </c>
      <c r="C13" s="35" t="s">
        <v>95</v>
      </c>
      <c r="D13" s="35" t="s">
        <v>90</v>
      </c>
      <c r="E13" s="35">
        <v>19.4</v>
      </c>
      <c r="F13" s="31" t="s">
        <v>55</v>
      </c>
      <c r="G13" s="35" t="s">
        <v>56</v>
      </c>
      <c r="H13" s="35" t="s">
        <v>96</v>
      </c>
      <c r="I13" s="35" t="s">
        <v>46</v>
      </c>
      <c r="J13" s="49"/>
      <c r="K13" s="50">
        <v>78.161958</v>
      </c>
      <c r="L13" s="51">
        <v>19.4</v>
      </c>
      <c r="M13" s="52">
        <v>27.86227</v>
      </c>
      <c r="N13" s="52">
        <v>19.4</v>
      </c>
      <c r="O13" s="53"/>
      <c r="P13" s="54"/>
      <c r="Q13" s="31" t="s">
        <v>55</v>
      </c>
      <c r="R13" s="31" t="s">
        <v>97</v>
      </c>
      <c r="S13" s="31" t="s">
        <v>83</v>
      </c>
    </row>
    <row r="14" s="25" customFormat="1" ht="14.3" customHeight="1" spans="1:19">
      <c r="A14" s="31" t="s">
        <v>39</v>
      </c>
      <c r="B14" s="34" t="s">
        <v>98</v>
      </c>
      <c r="C14" s="35" t="s">
        <v>99</v>
      </c>
      <c r="D14" s="35" t="s">
        <v>75</v>
      </c>
      <c r="E14" s="35">
        <v>0.6</v>
      </c>
      <c r="F14" s="31" t="s">
        <v>55</v>
      </c>
      <c r="G14" s="35" t="s">
        <v>56</v>
      </c>
      <c r="H14" s="35" t="s">
        <v>62</v>
      </c>
      <c r="I14" s="35" t="s">
        <v>51</v>
      </c>
      <c r="J14" s="49"/>
      <c r="K14" s="50">
        <v>2.3</v>
      </c>
      <c r="L14" s="51">
        <v>0.6</v>
      </c>
      <c r="M14" s="55">
        <v>1.53</v>
      </c>
      <c r="N14" s="52">
        <v>0.6</v>
      </c>
      <c r="O14" s="53"/>
      <c r="P14" s="54"/>
      <c r="Q14" s="31" t="s">
        <v>55</v>
      </c>
      <c r="R14" s="31" t="s">
        <v>100</v>
      </c>
      <c r="S14" s="31" t="s">
        <v>87</v>
      </c>
    </row>
    <row r="15" s="25" customFormat="1" ht="40.7" customHeight="1" spans="1:19">
      <c r="A15" s="31" t="s">
        <v>39</v>
      </c>
      <c r="B15" s="34" t="s">
        <v>101</v>
      </c>
      <c r="C15" s="35" t="s">
        <v>102</v>
      </c>
      <c r="D15" s="35" t="s">
        <v>90</v>
      </c>
      <c r="E15" s="35">
        <v>20.95</v>
      </c>
      <c r="F15" s="31" t="s">
        <v>55</v>
      </c>
      <c r="G15" s="35" t="s">
        <v>103</v>
      </c>
      <c r="H15" s="35" t="s">
        <v>104</v>
      </c>
      <c r="I15" s="35" t="s">
        <v>46</v>
      </c>
      <c r="J15" s="49"/>
      <c r="K15" s="50">
        <f>21665.04094-21600+2.16</f>
        <v>67.200939999999</v>
      </c>
      <c r="L15" s="51">
        <v>20.95</v>
      </c>
      <c r="M15" s="52">
        <f>22.5051</f>
        <v>22.5051</v>
      </c>
      <c r="N15" s="52">
        <v>20.95</v>
      </c>
      <c r="O15" s="53"/>
      <c r="P15" s="54"/>
      <c r="Q15" s="31" t="s">
        <v>55</v>
      </c>
      <c r="R15" s="31" t="s">
        <v>105</v>
      </c>
      <c r="S15" s="31" t="s">
        <v>83</v>
      </c>
    </row>
    <row r="16" s="25" customFormat="1" ht="14.3" customHeight="1" spans="1:19">
      <c r="A16" s="31" t="s">
        <v>39</v>
      </c>
      <c r="B16" s="34" t="s">
        <v>106</v>
      </c>
      <c r="C16" s="35" t="s">
        <v>107</v>
      </c>
      <c r="D16" s="35" t="s">
        <v>108</v>
      </c>
      <c r="E16" s="35">
        <v>29</v>
      </c>
      <c r="F16" s="31" t="s">
        <v>55</v>
      </c>
      <c r="G16" s="35" t="s">
        <v>103</v>
      </c>
      <c r="H16" s="35" t="s">
        <v>109</v>
      </c>
      <c r="I16" s="35" t="s">
        <v>51</v>
      </c>
      <c r="J16" s="49"/>
      <c r="K16" s="50">
        <f>1418.951601-741.5+1</f>
        <v>678.451601</v>
      </c>
      <c r="L16" s="51">
        <v>29</v>
      </c>
      <c r="M16" s="52">
        <f>578.003863</f>
        <v>578.003863</v>
      </c>
      <c r="N16" s="52">
        <v>29</v>
      </c>
      <c r="O16" s="53"/>
      <c r="P16" s="54"/>
      <c r="Q16" s="31" t="s">
        <v>55</v>
      </c>
      <c r="R16" s="31" t="s">
        <v>110</v>
      </c>
      <c r="S16" s="31" t="s">
        <v>87</v>
      </c>
    </row>
    <row r="17" s="25" customFormat="1" ht="14.3" customHeight="1" spans="1:19">
      <c r="A17" s="31" t="s">
        <v>39</v>
      </c>
      <c r="B17" s="34" t="s">
        <v>111</v>
      </c>
      <c r="C17" s="35" t="s">
        <v>112</v>
      </c>
      <c r="D17" s="35" t="s">
        <v>108</v>
      </c>
      <c r="E17" s="35">
        <v>4.15</v>
      </c>
      <c r="F17" s="31" t="s">
        <v>55</v>
      </c>
      <c r="G17" s="35" t="s">
        <v>103</v>
      </c>
      <c r="H17" s="35" t="s">
        <v>113</v>
      </c>
      <c r="I17" s="35" t="s">
        <v>114</v>
      </c>
      <c r="J17" s="49"/>
      <c r="K17" s="50">
        <v>11.166959</v>
      </c>
      <c r="L17" s="51">
        <v>4.15</v>
      </c>
      <c r="M17" s="52">
        <v>4.65</v>
      </c>
      <c r="N17" s="52">
        <v>4.15</v>
      </c>
      <c r="O17" s="53"/>
      <c r="P17" s="54"/>
      <c r="Q17" s="31" t="s">
        <v>55</v>
      </c>
      <c r="R17" s="31" t="s">
        <v>115</v>
      </c>
      <c r="S17" s="31" t="s">
        <v>116</v>
      </c>
    </row>
    <row r="18" s="25" customFormat="1" ht="14.3" customHeight="1" spans="1:19">
      <c r="A18" s="31" t="s">
        <v>39</v>
      </c>
      <c r="B18" s="34" t="s">
        <v>117</v>
      </c>
      <c r="C18" s="35" t="s">
        <v>118</v>
      </c>
      <c r="D18" s="35" t="s">
        <v>108</v>
      </c>
      <c r="E18" s="35">
        <v>4.35</v>
      </c>
      <c r="F18" s="31" t="s">
        <v>55</v>
      </c>
      <c r="G18" s="35" t="s">
        <v>103</v>
      </c>
      <c r="H18" s="35" t="s">
        <v>119</v>
      </c>
      <c r="I18" s="35" t="s">
        <v>120</v>
      </c>
      <c r="J18" s="49"/>
      <c r="K18" s="50">
        <v>88.330309</v>
      </c>
      <c r="L18" s="51">
        <v>4.35</v>
      </c>
      <c r="M18" s="52">
        <v>28.611903</v>
      </c>
      <c r="N18" s="52">
        <v>4.35</v>
      </c>
      <c r="O18" s="53"/>
      <c r="P18" s="54"/>
      <c r="Q18" s="31" t="s">
        <v>55</v>
      </c>
      <c r="R18" s="31" t="s">
        <v>121</v>
      </c>
      <c r="S18" s="31" t="s">
        <v>122</v>
      </c>
    </row>
    <row r="19" s="25" customFormat="1" ht="27.1" customHeight="1" spans="1:19">
      <c r="A19" s="31" t="s">
        <v>39</v>
      </c>
      <c r="B19" s="34" t="s">
        <v>123</v>
      </c>
      <c r="C19" s="35" t="s">
        <v>124</v>
      </c>
      <c r="D19" s="35" t="s">
        <v>125</v>
      </c>
      <c r="E19" s="35">
        <v>0.72</v>
      </c>
      <c r="F19" s="31" t="s">
        <v>55</v>
      </c>
      <c r="G19" s="35" t="s">
        <v>126</v>
      </c>
      <c r="H19" s="35" t="s">
        <v>91</v>
      </c>
      <c r="I19" s="35" t="s">
        <v>51</v>
      </c>
      <c r="J19" s="49"/>
      <c r="K19" s="50">
        <v>0.8546</v>
      </c>
      <c r="L19" s="51">
        <v>0.72</v>
      </c>
      <c r="M19" s="52">
        <v>0.83</v>
      </c>
      <c r="N19" s="52">
        <v>0.72</v>
      </c>
      <c r="O19" s="53"/>
      <c r="P19" s="54"/>
      <c r="Q19" s="31" t="s">
        <v>55</v>
      </c>
      <c r="R19" s="31" t="s">
        <v>127</v>
      </c>
      <c r="S19" s="31" t="s">
        <v>87</v>
      </c>
    </row>
    <row r="20" s="25" customFormat="1" ht="27.1" customHeight="1" spans="1:19">
      <c r="A20" s="31"/>
      <c r="B20" s="34" t="s">
        <v>128</v>
      </c>
      <c r="C20" s="35" t="s">
        <v>129</v>
      </c>
      <c r="D20" s="35" t="s">
        <v>108</v>
      </c>
      <c r="E20" s="35">
        <v>1.83</v>
      </c>
      <c r="F20" s="31" t="s">
        <v>55</v>
      </c>
      <c r="G20" s="35" t="s">
        <v>126</v>
      </c>
      <c r="H20" s="35" t="s">
        <v>130</v>
      </c>
      <c r="I20" s="35" t="s">
        <v>114</v>
      </c>
      <c r="J20" s="49"/>
      <c r="K20" s="50">
        <v>3.8</v>
      </c>
      <c r="L20" s="51">
        <v>1.83</v>
      </c>
      <c r="M20" s="52">
        <v>3.66</v>
      </c>
      <c r="N20" s="52">
        <v>1.83</v>
      </c>
      <c r="O20" s="53"/>
      <c r="P20" s="54"/>
      <c r="Q20" s="31"/>
      <c r="R20" s="31"/>
      <c r="S20" s="31"/>
    </row>
    <row r="21" s="25" customFormat="1" ht="40.7" customHeight="1" spans="1:19">
      <c r="A21" s="31" t="s">
        <v>39</v>
      </c>
      <c r="B21" s="34" t="s">
        <v>131</v>
      </c>
      <c r="C21" s="35" t="s">
        <v>132</v>
      </c>
      <c r="D21" s="35" t="s">
        <v>108</v>
      </c>
      <c r="E21" s="35">
        <v>3.7</v>
      </c>
      <c r="F21" s="31" t="s">
        <v>55</v>
      </c>
      <c r="G21" s="35" t="s">
        <v>126</v>
      </c>
      <c r="H21" s="35" t="s">
        <v>133</v>
      </c>
      <c r="I21" s="35" t="s">
        <v>120</v>
      </c>
      <c r="J21" s="49"/>
      <c r="K21" s="56">
        <v>3.7</v>
      </c>
      <c r="L21" s="57">
        <v>3.7</v>
      </c>
      <c r="M21" s="52">
        <v>3.7</v>
      </c>
      <c r="N21" s="52">
        <v>3.7</v>
      </c>
      <c r="O21" s="53"/>
      <c r="P21" s="54"/>
      <c r="Q21" s="31" t="s">
        <v>55</v>
      </c>
      <c r="R21" s="31" t="s">
        <v>134</v>
      </c>
      <c r="S21" s="31" t="s">
        <v>122</v>
      </c>
    </row>
    <row r="22" ht="14.3" customHeight="1" spans="2:12">
      <c r="B22" s="36" t="s">
        <v>135</v>
      </c>
      <c r="C22" s="36"/>
      <c r="D22" s="36"/>
      <c r="E22" s="36"/>
      <c r="F22" s="36"/>
      <c r="G22" s="36"/>
      <c r="H22" s="36"/>
      <c r="I22" s="36"/>
      <c r="J22" s="36"/>
      <c r="K22" s="1"/>
      <c r="L22" s="36"/>
    </row>
  </sheetData>
  <mergeCells count="8">
    <mergeCell ref="B5:P5"/>
    <mergeCell ref="C7:I7"/>
    <mergeCell ref="K7:L7"/>
    <mergeCell ref="M7:N7"/>
    <mergeCell ref="B22:L22"/>
    <mergeCell ref="J7:J8"/>
    <mergeCell ref="O7:O8"/>
    <mergeCell ref="P7:P8"/>
  </mergeCells>
  <pageMargins left="0.196527777777778" right="0.196527777777778" top="0.267361111111111" bottom="0.267361111111111" header="0" footer="0"/>
  <pageSetup paperSize="9" scale="6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8" topLeftCell="A9" activePane="bottomLeft" state="frozen"/>
      <selection/>
      <selection pane="bottomLeft" activeCell="F36" sqref="F36"/>
    </sheetView>
  </sheetViews>
  <sheetFormatPr defaultColWidth="10" defaultRowHeight="13.5"/>
  <cols>
    <col min="1" max="1" width="9" hidden="1"/>
    <col min="2" max="2" width="13.5666666666667" customWidth="1"/>
    <col min="3" max="3" width="38.6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">
        <v>0</v>
      </c>
      <c r="B1" s="1" t="s">
        <v>136</v>
      </c>
      <c r="C1" s="1" t="s">
        <v>137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138</v>
      </c>
      <c r="G2" s="1" t="s">
        <v>139</v>
      </c>
      <c r="H2" s="1" t="s">
        <v>8</v>
      </c>
    </row>
    <row r="3" hidden="1" spans="1:9">
      <c r="A3" s="1">
        <v>0</v>
      </c>
      <c r="C3" s="1" t="s">
        <v>9</v>
      </c>
      <c r="D3" s="1" t="s">
        <v>140</v>
      </c>
      <c r="E3" s="1" t="s">
        <v>22</v>
      </c>
      <c r="F3" s="1" t="s">
        <v>141</v>
      </c>
      <c r="G3" s="1" t="s">
        <v>142</v>
      </c>
      <c r="H3" s="1" t="s">
        <v>143</v>
      </c>
      <c r="I3" s="1" t="s">
        <v>143</v>
      </c>
    </row>
    <row r="4" ht="14.3" customHeight="1" spans="1:2">
      <c r="A4" s="1">
        <v>0</v>
      </c>
      <c r="B4" s="1" t="s">
        <v>144</v>
      </c>
    </row>
    <row r="5" ht="27.85" customHeight="1" spans="1:7">
      <c r="A5" s="1">
        <v>0</v>
      </c>
      <c r="B5" s="2" t="s">
        <v>145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146</v>
      </c>
      <c r="C7" s="5" t="s">
        <v>147</v>
      </c>
      <c r="D7" s="5"/>
      <c r="F7" s="6" t="s">
        <v>148</v>
      </c>
      <c r="G7" s="6"/>
    </row>
    <row r="8" ht="19.9" customHeight="1" spans="1:7">
      <c r="A8" s="1">
        <v>0</v>
      </c>
      <c r="B8" s="4"/>
      <c r="C8" s="7" t="s">
        <v>31</v>
      </c>
      <c r="D8" s="7" t="s">
        <v>149</v>
      </c>
      <c r="F8" s="7" t="s">
        <v>150</v>
      </c>
      <c r="G8" s="21" t="s">
        <v>149</v>
      </c>
    </row>
    <row r="9" ht="17.3" customHeight="1" spans="1:7">
      <c r="A9" s="1">
        <v>0</v>
      </c>
      <c r="B9" s="8" t="s">
        <v>151</v>
      </c>
      <c r="C9" s="9"/>
      <c r="D9" s="10">
        <v>35.8998</v>
      </c>
      <c r="F9" s="9"/>
      <c r="G9" s="22">
        <v>35.8998</v>
      </c>
    </row>
    <row r="10" ht="17.3" customHeight="1" spans="1:9">
      <c r="A10" s="1" t="s">
        <v>39</v>
      </c>
      <c r="B10" s="23">
        <v>1</v>
      </c>
      <c r="C10" s="12" t="s">
        <v>53</v>
      </c>
      <c r="D10" s="13">
        <v>5.2</v>
      </c>
      <c r="E10" s="1" t="s">
        <v>59</v>
      </c>
      <c r="F10" s="12" t="s">
        <v>152</v>
      </c>
      <c r="G10" s="24">
        <v>0.6339</v>
      </c>
      <c r="H10" s="1" t="s">
        <v>153</v>
      </c>
      <c r="I10" s="1" t="s">
        <v>153</v>
      </c>
    </row>
    <row r="11" ht="17.3" customHeight="1" spans="1:9">
      <c r="A11" s="1" t="s">
        <v>39</v>
      </c>
      <c r="B11" s="23">
        <v>2</v>
      </c>
      <c r="C11" s="12" t="s">
        <v>40</v>
      </c>
      <c r="D11" s="13">
        <v>14.9</v>
      </c>
      <c r="E11" s="1" t="s">
        <v>47</v>
      </c>
      <c r="F11" s="12" t="s">
        <v>154</v>
      </c>
      <c r="G11" s="24">
        <v>2.7152549794</v>
      </c>
      <c r="H11" s="1" t="s">
        <v>155</v>
      </c>
      <c r="I11" s="1" t="s">
        <v>155</v>
      </c>
    </row>
    <row r="12" ht="17.3" customHeight="1" spans="1:9">
      <c r="A12" s="1" t="s">
        <v>39</v>
      </c>
      <c r="B12" s="23">
        <v>3</v>
      </c>
      <c r="C12" s="12" t="s">
        <v>48</v>
      </c>
      <c r="D12" s="13">
        <v>7.9998</v>
      </c>
      <c r="E12" s="1" t="s">
        <v>52</v>
      </c>
      <c r="F12" s="12" t="s">
        <v>156</v>
      </c>
      <c r="G12" s="24">
        <v>1.293379</v>
      </c>
      <c r="H12" s="1" t="s">
        <v>157</v>
      </c>
      <c r="I12" s="1" t="s">
        <v>157</v>
      </c>
    </row>
    <row r="13" ht="17.3" customHeight="1" spans="1:9">
      <c r="A13" s="1" t="s">
        <v>39</v>
      </c>
      <c r="B13" s="23">
        <v>4</v>
      </c>
      <c r="C13" s="12" t="s">
        <v>60</v>
      </c>
      <c r="D13" s="13">
        <v>7.8</v>
      </c>
      <c r="E13" s="1" t="s">
        <v>63</v>
      </c>
      <c r="F13" s="12" t="s">
        <v>158</v>
      </c>
      <c r="G13" s="24">
        <v>0.7564</v>
      </c>
      <c r="H13" s="1" t="s">
        <v>159</v>
      </c>
      <c r="I13" s="1" t="s">
        <v>159</v>
      </c>
    </row>
    <row r="14" ht="17.3" customHeight="1" spans="1:9">
      <c r="A14" s="1" t="s">
        <v>39</v>
      </c>
      <c r="B14" s="23">
        <v>5</v>
      </c>
      <c r="C14" s="12"/>
      <c r="D14" s="13"/>
      <c r="E14" s="1"/>
      <c r="F14" s="12" t="s">
        <v>160</v>
      </c>
      <c r="G14" s="24">
        <v>0.1138</v>
      </c>
      <c r="H14" s="1" t="s">
        <v>161</v>
      </c>
      <c r="I14" s="1" t="s">
        <v>161</v>
      </c>
    </row>
    <row r="15" ht="17.3" customHeight="1" spans="1:9">
      <c r="A15" s="1" t="s">
        <v>39</v>
      </c>
      <c r="B15" s="23">
        <v>6</v>
      </c>
      <c r="C15" s="12"/>
      <c r="D15" s="13"/>
      <c r="E15" s="1"/>
      <c r="F15" s="12" t="s">
        <v>162</v>
      </c>
      <c r="G15" s="24">
        <v>1.5105246855</v>
      </c>
      <c r="H15" s="1" t="s">
        <v>161</v>
      </c>
      <c r="I15" s="1" t="s">
        <v>161</v>
      </c>
    </row>
    <row r="16" ht="17.3" customHeight="1" spans="1:9">
      <c r="A16" s="1" t="s">
        <v>39</v>
      </c>
      <c r="B16" s="23">
        <v>7</v>
      </c>
      <c r="C16" s="12"/>
      <c r="D16" s="13"/>
      <c r="E16" s="1"/>
      <c r="F16" s="12" t="s">
        <v>163</v>
      </c>
      <c r="G16" s="24">
        <v>1.1707</v>
      </c>
      <c r="H16" s="1" t="s">
        <v>164</v>
      </c>
      <c r="I16" s="1" t="s">
        <v>164</v>
      </c>
    </row>
    <row r="17" ht="17.3" customHeight="1" spans="1:9">
      <c r="A17" s="1" t="s">
        <v>39</v>
      </c>
      <c r="B17" s="23">
        <v>8</v>
      </c>
      <c r="C17" s="12"/>
      <c r="D17" s="13"/>
      <c r="E17" s="1"/>
      <c r="F17" s="12" t="s">
        <v>165</v>
      </c>
      <c r="G17" s="24">
        <v>1.306847</v>
      </c>
      <c r="H17" s="1" t="s">
        <v>166</v>
      </c>
      <c r="I17" s="1" t="s">
        <v>166</v>
      </c>
    </row>
    <row r="18" ht="17.3" customHeight="1" spans="1:9">
      <c r="A18" s="1" t="s">
        <v>39</v>
      </c>
      <c r="B18" s="23">
        <v>9</v>
      </c>
      <c r="C18" s="12"/>
      <c r="D18" s="13"/>
      <c r="E18" s="1"/>
      <c r="F18" s="12" t="s">
        <v>167</v>
      </c>
      <c r="G18" s="24">
        <v>10.2783840206</v>
      </c>
      <c r="H18" s="1" t="s">
        <v>168</v>
      </c>
      <c r="I18" s="1" t="s">
        <v>168</v>
      </c>
    </row>
    <row r="19" ht="17.3" customHeight="1" spans="1:9">
      <c r="A19" s="1" t="s">
        <v>39</v>
      </c>
      <c r="B19" s="23">
        <v>10</v>
      </c>
      <c r="C19" s="12"/>
      <c r="D19" s="13"/>
      <c r="E19" s="1"/>
      <c r="F19" s="12" t="s">
        <v>169</v>
      </c>
      <c r="G19" s="24">
        <v>0.3299</v>
      </c>
      <c r="H19" s="1" t="s">
        <v>170</v>
      </c>
      <c r="I19" s="1" t="s">
        <v>170</v>
      </c>
    </row>
    <row r="20" ht="17.3" customHeight="1" spans="1:9">
      <c r="A20" s="1" t="s">
        <v>39</v>
      </c>
      <c r="B20" s="23">
        <v>11</v>
      </c>
      <c r="C20" s="12"/>
      <c r="D20" s="13"/>
      <c r="E20" s="1"/>
      <c r="F20" s="12" t="s">
        <v>171</v>
      </c>
      <c r="G20" s="24">
        <v>8.1312</v>
      </c>
      <c r="H20" s="1" t="s">
        <v>172</v>
      </c>
      <c r="I20" s="1" t="s">
        <v>172</v>
      </c>
    </row>
    <row r="21" ht="17.3" customHeight="1" spans="1:9">
      <c r="A21" s="1" t="s">
        <v>39</v>
      </c>
      <c r="B21" s="23">
        <v>12</v>
      </c>
      <c r="C21" s="12"/>
      <c r="D21" s="13"/>
      <c r="E21" s="1"/>
      <c r="F21" s="12" t="s">
        <v>173</v>
      </c>
      <c r="G21" s="24">
        <v>0.0413</v>
      </c>
      <c r="H21" s="1" t="s">
        <v>174</v>
      </c>
      <c r="I21" s="1" t="s">
        <v>174</v>
      </c>
    </row>
    <row r="22" ht="17.3" customHeight="1" spans="1:9">
      <c r="A22" s="1" t="s">
        <v>39</v>
      </c>
      <c r="B22" s="23">
        <v>13</v>
      </c>
      <c r="C22" s="12"/>
      <c r="D22" s="13"/>
      <c r="E22" s="1"/>
      <c r="F22" s="12" t="s">
        <v>175</v>
      </c>
      <c r="G22" s="24">
        <v>0.8728</v>
      </c>
      <c r="H22" s="1" t="s">
        <v>176</v>
      </c>
      <c r="I22" s="1" t="s">
        <v>176</v>
      </c>
    </row>
    <row r="23" ht="17.3" customHeight="1" spans="1:9">
      <c r="A23" s="1" t="s">
        <v>39</v>
      </c>
      <c r="B23" s="23">
        <v>14</v>
      </c>
      <c r="C23" s="12"/>
      <c r="D23" s="13"/>
      <c r="E23" s="1"/>
      <c r="F23" s="12" t="s">
        <v>177</v>
      </c>
      <c r="G23" s="24">
        <v>0.1835103145</v>
      </c>
      <c r="H23" s="1" t="s">
        <v>178</v>
      </c>
      <c r="I23" s="1" t="s">
        <v>178</v>
      </c>
    </row>
    <row r="24" ht="17.3" customHeight="1" spans="1:9">
      <c r="A24" s="1" t="s">
        <v>39</v>
      </c>
      <c r="B24" s="23">
        <v>15</v>
      </c>
      <c r="C24" s="12"/>
      <c r="D24" s="13"/>
      <c r="E24" s="1"/>
      <c r="F24" s="12" t="s">
        <v>179</v>
      </c>
      <c r="G24" s="24">
        <v>6.5619</v>
      </c>
      <c r="H24" s="1" t="s">
        <v>180</v>
      </c>
      <c r="I24" s="1" t="s">
        <v>180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B4" workbookViewId="0">
      <selection activeCell="M20" sqref="M2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136</v>
      </c>
      <c r="C1" s="1" t="s">
        <v>181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138</v>
      </c>
      <c r="G2" s="1" t="s">
        <v>139</v>
      </c>
      <c r="H2" s="1" t="s">
        <v>67</v>
      </c>
    </row>
    <row r="3" hidden="1" spans="1:8">
      <c r="A3" s="1">
        <v>0</v>
      </c>
      <c r="C3" s="1" t="s">
        <v>9</v>
      </c>
      <c r="D3" s="1" t="s">
        <v>140</v>
      </c>
      <c r="E3" s="1" t="s">
        <v>22</v>
      </c>
      <c r="F3" s="1" t="s">
        <v>141</v>
      </c>
      <c r="G3" s="1" t="s">
        <v>142</v>
      </c>
      <c r="H3" s="1" t="s">
        <v>143</v>
      </c>
    </row>
    <row r="4" ht="14.3" customHeight="1" spans="1:2">
      <c r="A4" s="1">
        <v>0</v>
      </c>
      <c r="B4" s="1" t="s">
        <v>144</v>
      </c>
    </row>
    <row r="5" ht="27.85" customHeight="1" spans="1:7">
      <c r="A5" s="1">
        <v>0</v>
      </c>
      <c r="B5" s="2" t="s">
        <v>182</v>
      </c>
      <c r="C5" s="2"/>
      <c r="D5" s="2"/>
      <c r="E5" s="2"/>
      <c r="F5" s="2"/>
      <c r="G5" s="2"/>
    </row>
    <row r="6" ht="14.3" customHeight="1" spans="1:7">
      <c r="A6" s="1">
        <v>0</v>
      </c>
      <c r="G6" s="3" t="s">
        <v>26</v>
      </c>
    </row>
    <row r="7" ht="19.9" customHeight="1" spans="1:7">
      <c r="A7" s="1">
        <v>0</v>
      </c>
      <c r="B7" s="4" t="s">
        <v>146</v>
      </c>
      <c r="C7" s="5" t="s">
        <v>183</v>
      </c>
      <c r="D7" s="5"/>
      <c r="F7" s="6" t="s">
        <v>184</v>
      </c>
      <c r="G7" s="5"/>
    </row>
    <row r="8" ht="19.9" customHeight="1" spans="1:7">
      <c r="A8" s="1">
        <v>0</v>
      </c>
      <c r="B8" s="4"/>
      <c r="C8" s="7" t="s">
        <v>31</v>
      </c>
      <c r="D8" s="7" t="s">
        <v>149</v>
      </c>
      <c r="F8" s="7" t="s">
        <v>150</v>
      </c>
      <c r="G8" s="7" t="s">
        <v>149</v>
      </c>
    </row>
    <row r="9" ht="17.3" customHeight="1" spans="1:8">
      <c r="A9" s="1">
        <v>0</v>
      </c>
      <c r="B9" s="8" t="s">
        <v>151</v>
      </c>
      <c r="C9" s="9"/>
      <c r="D9" s="10">
        <v>113.7</v>
      </c>
      <c r="E9" s="1"/>
      <c r="F9" s="9"/>
      <c r="G9" s="10">
        <v>113.6999999996</v>
      </c>
      <c r="H9" s="1"/>
    </row>
    <row r="10" ht="19.55" customHeight="1" spans="1:8">
      <c r="A10" s="1" t="s">
        <v>39</v>
      </c>
      <c r="B10" s="11">
        <v>1</v>
      </c>
      <c r="C10" s="12" t="s">
        <v>106</v>
      </c>
      <c r="D10" s="13">
        <v>29</v>
      </c>
      <c r="E10" s="12" t="s">
        <v>110</v>
      </c>
      <c r="F10" s="12" t="s">
        <v>167</v>
      </c>
      <c r="G10" s="13">
        <v>70.07</v>
      </c>
      <c r="H10" s="1" t="s">
        <v>153</v>
      </c>
    </row>
    <row r="11" ht="19.55" customHeight="1" spans="1:8">
      <c r="A11" s="1" t="s">
        <v>39</v>
      </c>
      <c r="B11" s="11">
        <v>2</v>
      </c>
      <c r="C11" s="12" t="s">
        <v>73</v>
      </c>
      <c r="D11" s="13">
        <v>4.7</v>
      </c>
      <c r="E11" s="12" t="s">
        <v>78</v>
      </c>
      <c r="F11" s="14" t="s">
        <v>177</v>
      </c>
      <c r="G11" s="15">
        <v>43.63</v>
      </c>
      <c r="H11" s="1" t="s">
        <v>157</v>
      </c>
    </row>
    <row r="12" ht="19.55" customHeight="1" spans="1:8">
      <c r="A12" s="1" t="s">
        <v>39</v>
      </c>
      <c r="B12" s="11">
        <v>3</v>
      </c>
      <c r="C12" s="12" t="s">
        <v>84</v>
      </c>
      <c r="D12" s="13">
        <v>9.7</v>
      </c>
      <c r="E12" s="16" t="s">
        <v>86</v>
      </c>
      <c r="F12" s="17"/>
      <c r="G12" s="18"/>
      <c r="H12" s="1" t="s">
        <v>161</v>
      </c>
    </row>
    <row r="13" ht="19.55" customHeight="1" spans="1:8">
      <c r="A13" s="1" t="s">
        <v>39</v>
      </c>
      <c r="B13" s="11">
        <v>4</v>
      </c>
      <c r="C13" s="12" t="s">
        <v>98</v>
      </c>
      <c r="D13" s="13">
        <v>0.6</v>
      </c>
      <c r="E13" s="16" t="s">
        <v>100</v>
      </c>
      <c r="F13" s="17"/>
      <c r="G13" s="18"/>
      <c r="H13" s="1" t="s">
        <v>185</v>
      </c>
    </row>
    <row r="14" ht="40.7" customHeight="1" spans="1:8">
      <c r="A14" s="1" t="s">
        <v>39</v>
      </c>
      <c r="B14" s="11">
        <v>5</v>
      </c>
      <c r="C14" s="12" t="s">
        <v>101</v>
      </c>
      <c r="D14" s="13">
        <v>20.95</v>
      </c>
      <c r="E14" s="16" t="s">
        <v>105</v>
      </c>
      <c r="F14" s="19"/>
      <c r="G14" s="20"/>
      <c r="H14" s="1" t="s">
        <v>168</v>
      </c>
    </row>
    <row r="15" ht="27.1" customHeight="1" spans="1:8">
      <c r="A15" s="1" t="s">
        <v>39</v>
      </c>
      <c r="B15" s="11">
        <v>6</v>
      </c>
      <c r="C15" s="12" t="s">
        <v>123</v>
      </c>
      <c r="D15" s="13">
        <v>0.72</v>
      </c>
      <c r="E15" s="16" t="s">
        <v>127</v>
      </c>
      <c r="F15" s="17"/>
      <c r="G15" s="18"/>
      <c r="H15" s="1" t="s">
        <v>170</v>
      </c>
    </row>
    <row r="16" ht="40.7" customHeight="1" spans="1:8">
      <c r="A16" s="1" t="s">
        <v>39</v>
      </c>
      <c r="B16" s="11">
        <v>7</v>
      </c>
      <c r="C16" s="12" t="s">
        <v>131</v>
      </c>
      <c r="D16" s="13">
        <v>3.7</v>
      </c>
      <c r="E16" s="16" t="s">
        <v>134</v>
      </c>
      <c r="F16" s="17"/>
      <c r="G16" s="18"/>
      <c r="H16" s="1" t="s">
        <v>172</v>
      </c>
    </row>
    <row r="17" ht="19.55" customHeight="1" spans="1:8">
      <c r="A17" s="1" t="s">
        <v>39</v>
      </c>
      <c r="B17" s="11">
        <v>8</v>
      </c>
      <c r="C17" s="12" t="s">
        <v>80</v>
      </c>
      <c r="D17" s="13">
        <v>9.6</v>
      </c>
      <c r="E17" s="16" t="s">
        <v>82</v>
      </c>
      <c r="F17" s="19"/>
      <c r="G17" s="20"/>
      <c r="H17" s="1" t="s">
        <v>178</v>
      </c>
    </row>
    <row r="18" ht="19.55" customHeight="1" spans="1:8">
      <c r="A18" s="1" t="s">
        <v>39</v>
      </c>
      <c r="B18" s="11">
        <v>9</v>
      </c>
      <c r="C18" s="12" t="s">
        <v>111</v>
      </c>
      <c r="D18" s="13">
        <v>4.15</v>
      </c>
      <c r="E18" s="16" t="s">
        <v>115</v>
      </c>
      <c r="F18" s="17"/>
      <c r="G18" s="18"/>
      <c r="H18" s="1" t="s">
        <v>180</v>
      </c>
    </row>
    <row r="19" ht="19.55" customHeight="1" spans="1:8">
      <c r="A19" s="1" t="s">
        <v>39</v>
      </c>
      <c r="B19" s="11">
        <v>10</v>
      </c>
      <c r="C19" s="12" t="s">
        <v>117</v>
      </c>
      <c r="D19" s="13">
        <v>4.35</v>
      </c>
      <c r="E19" s="16" t="s">
        <v>121</v>
      </c>
      <c r="F19" s="17"/>
      <c r="G19" s="18"/>
      <c r="H19" s="1"/>
    </row>
    <row r="20" ht="40.7" customHeight="1" spans="1:8">
      <c r="A20" s="1" t="s">
        <v>39</v>
      </c>
      <c r="B20" s="11">
        <v>11</v>
      </c>
      <c r="C20" s="12" t="s">
        <v>94</v>
      </c>
      <c r="D20" s="13">
        <v>19.4</v>
      </c>
      <c r="E20" s="16" t="s">
        <v>97</v>
      </c>
      <c r="F20" s="17"/>
      <c r="G20" s="18"/>
      <c r="H20" s="1"/>
    </row>
    <row r="21" ht="40.7" customHeight="1" spans="1:8">
      <c r="A21" s="1" t="s">
        <v>39</v>
      </c>
      <c r="B21" s="11">
        <v>12</v>
      </c>
      <c r="C21" s="12" t="s">
        <v>88</v>
      </c>
      <c r="D21" s="13">
        <v>5</v>
      </c>
      <c r="E21" s="12" t="s">
        <v>92</v>
      </c>
      <c r="F21" s="12"/>
      <c r="G21" s="13"/>
      <c r="H21" s="1"/>
    </row>
    <row r="22" ht="40.7" customHeight="1" spans="1:8">
      <c r="A22" s="1" t="s">
        <v>39</v>
      </c>
      <c r="B22" s="11">
        <v>13</v>
      </c>
      <c r="C22" s="12" t="s">
        <v>128</v>
      </c>
      <c r="D22" s="13">
        <v>1.83</v>
      </c>
      <c r="E22" s="12" t="s">
        <v>186</v>
      </c>
      <c r="F22" s="12"/>
      <c r="G22" s="13"/>
      <c r="H22" s="1"/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张瀚文</cp:lastModifiedBy>
  <dcterms:created xsi:type="dcterms:W3CDTF">2020-06-23T08:31:00Z</dcterms:created>
  <dcterms:modified xsi:type="dcterms:W3CDTF">2020-06-28T03:19:38Z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