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30" windowWidth="25440" windowHeight="13020" tabRatio="899" activeTab="3"/>
  </bookViews>
  <sheets>
    <sheet name="财政拨款收支总表" sheetId="1" r:id="rId1"/>
    <sheet name="一般公共预算支出表" sheetId="2" r:id="rId2"/>
    <sheet name="一般公共预算基本支出表（部门经济分类）" sheetId="3" r:id="rId3"/>
    <sheet name="一般公共预算“三公”经费支出表" sheetId="5" r:id="rId4"/>
    <sheet name="政府性基金预算支出表" sheetId="6" r:id="rId5"/>
    <sheet name="部门收支总表" sheetId="7" r:id="rId6"/>
    <sheet name="部门收入表" sheetId="8" r:id="rId7"/>
    <sheet name="部门支出表" sheetId="9" r:id="rId8"/>
    <sheet name="Sheet1" sheetId="10" r:id="rId9"/>
  </sheets>
  <calcPr calcId="145621"/>
</workbook>
</file>

<file path=xl/calcChain.xml><?xml version="1.0" encoding="utf-8"?>
<calcChain xmlns="http://schemas.openxmlformats.org/spreadsheetml/2006/main">
  <c r="B138" i="9"/>
  <c r="B137"/>
  <c r="B136"/>
  <c r="B135"/>
  <c r="B134"/>
  <c r="B133"/>
  <c r="B132"/>
  <c r="B131"/>
  <c r="B130"/>
  <c r="B129"/>
  <c r="B128"/>
  <c r="C127"/>
  <c r="B127"/>
  <c r="B126"/>
  <c r="C125"/>
  <c r="B125"/>
  <c r="B124"/>
  <c r="B123"/>
  <c r="B122"/>
  <c r="B121"/>
  <c r="B120"/>
  <c r="B119"/>
  <c r="B118"/>
  <c r="B117"/>
  <c r="B116"/>
  <c r="B115"/>
  <c r="B114"/>
  <c r="C113"/>
  <c r="B113"/>
  <c r="B112"/>
  <c r="B111"/>
  <c r="B110"/>
  <c r="B109"/>
  <c r="B108"/>
  <c r="B107"/>
  <c r="B106"/>
  <c r="B105"/>
  <c r="B104"/>
  <c r="B103"/>
  <c r="B102"/>
  <c r="B101"/>
  <c r="B100"/>
  <c r="B99"/>
  <c r="B98"/>
  <c r="B97"/>
  <c r="B96"/>
  <c r="B95"/>
  <c r="B94"/>
  <c r="B93"/>
  <c r="B92"/>
  <c r="B91"/>
  <c r="B90"/>
  <c r="B89"/>
  <c r="B88"/>
  <c r="B87"/>
  <c r="C86"/>
  <c r="B86"/>
  <c r="B85"/>
  <c r="B84"/>
  <c r="B83"/>
  <c r="B82"/>
  <c r="B81"/>
  <c r="B80"/>
  <c r="B79"/>
  <c r="B78"/>
  <c r="B77"/>
  <c r="B76"/>
  <c r="C75"/>
  <c r="B75"/>
  <c r="B74"/>
  <c r="B73"/>
  <c r="B72"/>
  <c r="B71"/>
  <c r="B70"/>
  <c r="B69"/>
  <c r="B68"/>
  <c r="B67"/>
  <c r="B66"/>
  <c r="B65"/>
  <c r="C64"/>
  <c r="B64"/>
  <c r="B63"/>
  <c r="B62"/>
  <c r="B61"/>
  <c r="B60"/>
  <c r="B59"/>
  <c r="B58"/>
  <c r="B57"/>
  <c r="B56"/>
  <c r="B55"/>
  <c r="B54"/>
  <c r="B53"/>
  <c r="B52"/>
  <c r="B51"/>
  <c r="B50"/>
  <c r="C49"/>
  <c r="B49"/>
  <c r="B48"/>
  <c r="B47"/>
  <c r="B46"/>
  <c r="B45"/>
  <c r="B44"/>
  <c r="B43"/>
  <c r="B42"/>
  <c r="B41"/>
  <c r="B40"/>
  <c r="B39"/>
  <c r="C38"/>
  <c r="B38"/>
  <c r="B37"/>
  <c r="B36"/>
  <c r="B35"/>
  <c r="B34"/>
  <c r="B33"/>
  <c r="B32"/>
  <c r="B31"/>
  <c r="B30"/>
  <c r="B29"/>
  <c r="B28"/>
  <c r="C27"/>
  <c r="C5" s="1"/>
  <c r="B27"/>
  <c r="B26"/>
  <c r="B25"/>
  <c r="B24"/>
  <c r="B23"/>
  <c r="B22"/>
  <c r="B21"/>
  <c r="B20"/>
  <c r="B19"/>
  <c r="B18"/>
  <c r="B17"/>
  <c r="B16"/>
  <c r="B15"/>
  <c r="B14"/>
  <c r="B13"/>
  <c r="B12"/>
  <c r="B11"/>
  <c r="B10"/>
  <c r="B9"/>
  <c r="B8"/>
  <c r="B7"/>
  <c r="D6"/>
  <c r="D5" s="1"/>
  <c r="C6"/>
  <c r="B140" i="8"/>
  <c r="B139"/>
  <c r="B138"/>
  <c r="B137"/>
  <c r="B136"/>
  <c r="B135"/>
  <c r="B134"/>
  <c r="B133"/>
  <c r="B132"/>
  <c r="B131"/>
  <c r="B130"/>
  <c r="B129"/>
  <c r="B128"/>
  <c r="G127"/>
  <c r="C127"/>
  <c r="B127" s="1"/>
  <c r="B126"/>
  <c r="B125"/>
  <c r="B124"/>
  <c r="B123"/>
  <c r="B122"/>
  <c r="B121"/>
  <c r="B120"/>
  <c r="B119"/>
  <c r="B118"/>
  <c r="B117"/>
  <c r="B116"/>
  <c r="C115"/>
  <c r="B115"/>
  <c r="B114"/>
  <c r="B113"/>
  <c r="B112"/>
  <c r="B111"/>
  <c r="B110"/>
  <c r="B109"/>
  <c r="B108"/>
  <c r="B107"/>
  <c r="B106"/>
  <c r="B105"/>
  <c r="B104"/>
  <c r="B103"/>
  <c r="C102"/>
  <c r="C7" s="1"/>
  <c r="B7" s="1"/>
  <c r="B102"/>
  <c r="B101"/>
  <c r="B100"/>
  <c r="B99"/>
  <c r="B98"/>
  <c r="B97"/>
  <c r="B96"/>
  <c r="B95"/>
  <c r="B94"/>
  <c r="B93"/>
  <c r="B92"/>
  <c r="B91"/>
  <c r="B90"/>
  <c r="B89"/>
  <c r="C88"/>
  <c r="B88"/>
  <c r="B87"/>
  <c r="B86"/>
  <c r="B85"/>
  <c r="B84"/>
  <c r="B83"/>
  <c r="B82"/>
  <c r="B81"/>
  <c r="B80"/>
  <c r="B79"/>
  <c r="B78"/>
  <c r="C77"/>
  <c r="B77"/>
  <c r="B76"/>
  <c r="B75"/>
  <c r="B74"/>
  <c r="B73"/>
  <c r="B72"/>
  <c r="B71"/>
  <c r="B70"/>
  <c r="B69"/>
  <c r="B68"/>
  <c r="B67"/>
  <c r="C66"/>
  <c r="B66"/>
  <c r="B65"/>
  <c r="B64"/>
  <c r="B63"/>
  <c r="B62"/>
  <c r="B61"/>
  <c r="B60"/>
  <c r="B59"/>
  <c r="B58"/>
  <c r="B57"/>
  <c r="B56"/>
  <c r="B55"/>
  <c r="B54"/>
  <c r="B53"/>
  <c r="B52"/>
  <c r="C51"/>
  <c r="B51"/>
  <c r="B50"/>
  <c r="B49"/>
  <c r="B48"/>
  <c r="B47"/>
  <c r="B46"/>
  <c r="B45"/>
  <c r="B44"/>
  <c r="B43"/>
  <c r="B42"/>
  <c r="B41"/>
  <c r="C40"/>
  <c r="B40"/>
  <c r="B39"/>
  <c r="B38"/>
  <c r="B37"/>
  <c r="B36"/>
  <c r="B35"/>
  <c r="B34"/>
  <c r="B33"/>
  <c r="B32"/>
  <c r="B31"/>
  <c r="B30"/>
  <c r="C29"/>
  <c r="B29"/>
  <c r="B28"/>
  <c r="B27"/>
  <c r="B26"/>
  <c r="B25"/>
  <c r="B24"/>
  <c r="B23"/>
  <c r="B22"/>
  <c r="B21"/>
  <c r="B20"/>
  <c r="B19"/>
  <c r="B18"/>
  <c r="B17"/>
  <c r="B16"/>
  <c r="B15"/>
  <c r="B14"/>
  <c r="B13"/>
  <c r="B12"/>
  <c r="B11"/>
  <c r="B10"/>
  <c r="B9"/>
  <c r="C8"/>
  <c r="B8" s="1"/>
  <c r="F40" i="7"/>
  <c r="F34"/>
  <c r="D34"/>
  <c r="B34"/>
  <c r="B40" s="1"/>
  <c r="D6"/>
  <c r="B188" i="3"/>
  <c r="B187"/>
  <c r="B176"/>
  <c r="B170"/>
  <c r="B169"/>
  <c r="B160"/>
  <c r="B154"/>
  <c r="B153"/>
  <c r="B149"/>
  <c r="B133"/>
  <c r="B127" s="1"/>
  <c r="B128"/>
  <c r="B116"/>
  <c r="B111"/>
  <c r="B110" s="1"/>
  <c r="B100"/>
  <c r="B95"/>
  <c r="B94"/>
  <c r="B90"/>
  <c r="B75"/>
  <c r="B70"/>
  <c r="B69" s="1"/>
  <c r="B59"/>
  <c r="B54"/>
  <c r="B53"/>
  <c r="B41"/>
  <c r="B35" s="1"/>
  <c r="B36"/>
  <c r="B30"/>
  <c r="B6" s="1"/>
  <c r="B12"/>
  <c r="B7"/>
  <c r="C124" i="2"/>
  <c r="C118"/>
  <c r="C114"/>
  <c r="C112"/>
  <c r="C106"/>
  <c r="C101"/>
  <c r="C95"/>
  <c r="C87"/>
  <c r="C81"/>
  <c r="C76"/>
  <c r="C70"/>
  <c r="C69" s="1"/>
  <c r="C65" s="1"/>
  <c r="C57"/>
  <c r="C56"/>
  <c r="C49"/>
  <c r="C43"/>
  <c r="C38"/>
  <c r="C32"/>
  <c r="C31"/>
  <c r="C29"/>
  <c r="C28" s="1"/>
  <c r="C19"/>
  <c r="B19"/>
  <c r="B10"/>
  <c r="B9"/>
  <c r="C8"/>
  <c r="B8" s="1"/>
  <c r="D7"/>
  <c r="D6"/>
  <c r="E36" i="1"/>
  <c r="D36"/>
  <c r="E6"/>
  <c r="D6"/>
  <c r="C27" i="2" l="1"/>
  <c r="B5" i="9"/>
  <c r="B5" i="3"/>
  <c r="B6" i="9"/>
  <c r="C7" i="2"/>
  <c r="B7" l="1"/>
  <c r="C6"/>
  <c r="B6" s="1"/>
</calcChain>
</file>

<file path=xl/sharedStrings.xml><?xml version="1.0" encoding="utf-8"?>
<sst xmlns="http://schemas.openxmlformats.org/spreadsheetml/2006/main" count="780" uniqueCount="266">
  <si>
    <t>附件1</t>
  </si>
  <si>
    <t>2016年财政拨款收支总表</t>
  </si>
  <si>
    <t>部门名称：湛江市环境保护局</t>
  </si>
  <si>
    <t>单位：万元</t>
  </si>
  <si>
    <t>收  入</t>
  </si>
  <si>
    <t>支  出</t>
  </si>
  <si>
    <t>项目</t>
  </si>
  <si>
    <t>2017年
预算</t>
  </si>
  <si>
    <t>合计</t>
  </si>
  <si>
    <t>一般公共预算</t>
  </si>
  <si>
    <t>政府性基金预算</t>
  </si>
  <si>
    <t>一、本年收入</t>
  </si>
  <si>
    <t>一、本年支出</t>
  </si>
  <si>
    <t>（一）一般公共预算拨款</t>
  </si>
  <si>
    <t>一般公共服务支出</t>
  </si>
  <si>
    <t>（二）政府性基金预算拨款</t>
  </si>
  <si>
    <t>外交支出</t>
  </si>
  <si>
    <t>国防支出</t>
  </si>
  <si>
    <t>公共安全支出</t>
  </si>
  <si>
    <t>教育支出</t>
  </si>
  <si>
    <t>科学技术支出</t>
  </si>
  <si>
    <t>文化体育与传媒支出</t>
  </si>
  <si>
    <t>社会保障和就业支出</t>
  </si>
  <si>
    <t>社会保险基金支出</t>
  </si>
  <si>
    <t>医疗卫生支出</t>
  </si>
  <si>
    <t>节能环保支出</t>
  </si>
  <si>
    <t>城乡社区支出</t>
  </si>
  <si>
    <t>二、上年结转</t>
  </si>
  <si>
    <t>农林水支出</t>
  </si>
  <si>
    <t>交通运输支出</t>
  </si>
  <si>
    <t>资源勘探电力信息等支出</t>
  </si>
  <si>
    <t>商业服务业等支出</t>
  </si>
  <si>
    <t>金融支出</t>
  </si>
  <si>
    <t>援助其他地区支出</t>
  </si>
  <si>
    <t>国土海洋气象等支出</t>
  </si>
  <si>
    <t>住房保障支出</t>
  </si>
  <si>
    <t>粮油物资储备支出</t>
  </si>
  <si>
    <t>国有资本经营预算支出</t>
  </si>
  <si>
    <t>预备费</t>
  </si>
  <si>
    <t>其他支出</t>
  </si>
  <si>
    <t>转移性支出</t>
  </si>
  <si>
    <t>债务还本支出</t>
  </si>
  <si>
    <t>债务付息支出</t>
  </si>
  <si>
    <t>债务发行费用支出</t>
  </si>
  <si>
    <t>二、结转下年</t>
  </si>
  <si>
    <t>收入总计</t>
  </si>
  <si>
    <t>支出总计</t>
  </si>
  <si>
    <t>附件2</t>
  </si>
  <si>
    <r>
      <rPr>
        <b/>
        <sz val="20"/>
        <rFont val="宋体"/>
        <family val="3"/>
        <charset val="134"/>
      </rPr>
      <t>201</t>
    </r>
    <r>
      <rPr>
        <b/>
        <sz val="20"/>
        <rFont val="宋体"/>
        <family val="3"/>
        <charset val="134"/>
      </rPr>
      <t>6</t>
    </r>
    <r>
      <rPr>
        <b/>
        <sz val="20"/>
        <rFont val="宋体"/>
        <family val="3"/>
        <charset val="134"/>
      </rPr>
      <t>年一般公共预算支出表</t>
    </r>
  </si>
  <si>
    <t>功能科目名称</t>
  </si>
  <si>
    <t>一般公共预算拨款</t>
  </si>
  <si>
    <t>基本支出</t>
  </si>
  <si>
    <t>项目支出</t>
  </si>
  <si>
    <t>【42801】湛江市环境保护局本级</t>
  </si>
  <si>
    <t>　【211】节能环保支出</t>
  </si>
  <si>
    <t>　　【21101】环境保护管理事务</t>
  </si>
  <si>
    <t>　　　【2110101】行政运行（环境保护管理事务）</t>
  </si>
  <si>
    <t>　　　【2110104】环境保护宣传</t>
  </si>
  <si>
    <t>　　　【2110199】其他环境保护管理事务支出</t>
  </si>
  <si>
    <t>【21102】环境监测与监察</t>
  </si>
  <si>
    <t>【21103】污染防治</t>
  </si>
  <si>
    <r>
      <rPr>
        <sz val="10"/>
        <rFont val="宋体"/>
        <family val="3"/>
        <charset val="134"/>
      </rPr>
      <t>　　　【2110399】其他污染防治支出</t>
    </r>
  </si>
  <si>
    <t>【208】社会保障和就业支出</t>
  </si>
  <si>
    <t xml:space="preserve">  【20805】行政事业单位离退休</t>
  </si>
  <si>
    <t xml:space="preserve">    【2080501】归口管理的行政单位离退休</t>
  </si>
  <si>
    <t>【210】医疗卫生与计划生育支出</t>
  </si>
  <si>
    <t xml:space="preserve">  【21011】行政事业单位医疗</t>
  </si>
  <si>
    <t xml:space="preserve">    【2101101】行政单位医疗</t>
  </si>
  <si>
    <t xml:space="preserve">    【2101103】公务员医疗补助</t>
  </si>
  <si>
    <t>【21107】计划生育事务</t>
  </si>
  <si>
    <t>【2110799】其他计划生育事务支出</t>
  </si>
  <si>
    <t>【221】住房保障支出</t>
  </si>
  <si>
    <t xml:space="preserve">  【22102】住房改革支出</t>
  </si>
  <si>
    <t xml:space="preserve">    【2210201】住房公积金</t>
  </si>
  <si>
    <t>【42802】市环保坡头分局</t>
  </si>
  <si>
    <t>【42803】市环保麻章分局</t>
  </si>
  <si>
    <t>【42805】市环保局总工程师室</t>
  </si>
  <si>
    <t>【42806】市环保霞山分局</t>
  </si>
  <si>
    <t>【42807】市环保赤坎分局</t>
  </si>
  <si>
    <t>【42808】湛江市环境保护监测站</t>
  </si>
  <si>
    <t xml:space="preserve">    【2080502】事业单位离退休</t>
  </si>
  <si>
    <t xml:space="preserve">    【2101102】事业单位医疗</t>
  </si>
  <si>
    <t>【42810】湛江市环境保护信息中心本级</t>
  </si>
  <si>
    <t>【42811】湛江市环境保护宣传教育中心</t>
  </si>
  <si>
    <t>　　　【2110107】环境保护行政许可</t>
  </si>
  <si>
    <t>【42812】湛江市环境科学技术研究所</t>
  </si>
  <si>
    <t xml:space="preserve">   【20809901】其他社会保障和就业支出</t>
  </si>
  <si>
    <t xml:space="preserve"> 【221】住房保障支出</t>
  </si>
  <si>
    <t>附件3</t>
  </si>
  <si>
    <r>
      <rPr>
        <b/>
        <sz val="16"/>
        <rFont val="宋体"/>
        <family val="3"/>
        <charset val="134"/>
      </rPr>
      <t>201</t>
    </r>
    <r>
      <rPr>
        <b/>
        <sz val="16"/>
        <rFont val="宋体"/>
        <family val="3"/>
        <charset val="134"/>
      </rPr>
      <t>6年一般公共预算基本支出表（部门经济分类）</t>
    </r>
  </si>
  <si>
    <t>部门经济科目名称</t>
  </si>
  <si>
    <t xml:space="preserve"> 【301】工资福利支出</t>
  </si>
  <si>
    <t xml:space="preserve">  【30101】 基本工资</t>
  </si>
  <si>
    <t xml:space="preserve">  【30102】津贴补贴</t>
  </si>
  <si>
    <t xml:space="preserve">  【30103】 奖金</t>
  </si>
  <si>
    <r>
      <rPr>
        <sz val="10"/>
        <color indexed="8"/>
        <rFont val="宋体"/>
        <family val="3"/>
        <charset val="134"/>
      </rPr>
      <t xml:space="preserve">  【30104</t>
    </r>
    <r>
      <rPr>
        <sz val="10"/>
        <color indexed="8"/>
        <rFont val="宋体"/>
        <family val="3"/>
        <charset val="134"/>
      </rPr>
      <t>】社会保障缴费</t>
    </r>
  </si>
  <si>
    <t xml:space="preserve"> 【302】商品和服务支出</t>
  </si>
  <si>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>【30201】 办公费</t>
    </r>
  </si>
  <si>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>【30202】 印刷费</t>
    </r>
  </si>
  <si>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>【30204】手续费</t>
    </r>
  </si>
  <si>
    <t xml:space="preserve">  【30205】水费</t>
  </si>
  <si>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>【30206】电费</t>
    </r>
  </si>
  <si>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>【30207】 邮电费</t>
    </r>
  </si>
  <si>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>【30209】 物业管理费</t>
    </r>
  </si>
  <si>
    <t xml:space="preserve">  【30211】差旅费</t>
  </si>
  <si>
    <t xml:space="preserve">  【30213】维修(护)费</t>
  </si>
  <si>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>【30214】租赁费</t>
    </r>
  </si>
  <si>
    <t xml:space="preserve">  【30216】培训费</t>
  </si>
  <si>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>【30217】 公务接待费</t>
    </r>
  </si>
  <si>
    <t xml:space="preserve">  【30227】委托业务费</t>
  </si>
  <si>
    <t xml:space="preserve">  【30228】工会经费</t>
  </si>
  <si>
    <t xml:space="preserve">  【30231】公务用车运行维护费</t>
  </si>
  <si>
    <t xml:space="preserve">  【30239】其他交通费用</t>
  </si>
  <si>
    <t xml:space="preserve">  【30299】其他商品和服务支出</t>
  </si>
  <si>
    <t>【303】对个人和家庭的补助</t>
  </si>
  <si>
    <t xml:space="preserve"> 【30301】离休费</t>
  </si>
  <si>
    <t xml:space="preserve"> 【30302】 退休费</t>
  </si>
  <si>
    <t xml:space="preserve"> 【30309】奖励金</t>
  </si>
  <si>
    <t xml:space="preserve"> 【30311】 住房公积金</t>
  </si>
  <si>
    <t>【42802】湛江市环境保护局坡头分局</t>
  </si>
  <si>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>【30101】 基本工资</t>
    </r>
  </si>
  <si>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>【30102】津贴补贴</t>
    </r>
  </si>
  <si>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>【30103】 奖金</t>
    </r>
  </si>
  <si>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 xml:space="preserve">  </t>
    </r>
    <r>
      <rPr>
        <sz val="10"/>
        <color indexed="8"/>
        <rFont val="宋体"/>
        <family val="3"/>
        <charset val="134"/>
      </rPr>
      <t>【30201】 办公费</t>
    </r>
  </si>
  <si>
    <r>
      <rPr>
        <sz val="10"/>
        <color indexed="8"/>
        <rFont val="宋体"/>
        <family val="3"/>
        <charset val="134"/>
      </rPr>
      <t xml:space="preserve">   </t>
    </r>
    <r>
      <rPr>
        <sz val="10"/>
        <color indexed="8"/>
        <rFont val="宋体"/>
        <family val="3"/>
        <charset val="134"/>
      </rPr>
      <t>【30206】电费</t>
    </r>
  </si>
  <si>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 xml:space="preserve">  </t>
    </r>
    <r>
      <rPr>
        <sz val="10"/>
        <color indexed="8"/>
        <rFont val="宋体"/>
        <family val="3"/>
        <charset val="134"/>
      </rPr>
      <t>【30207】 邮电费</t>
    </r>
  </si>
  <si>
    <r>
      <rPr>
        <sz val="10"/>
        <color indexed="8"/>
        <rFont val="宋体"/>
        <family val="3"/>
        <charset val="134"/>
      </rPr>
      <t xml:space="preserve">  </t>
    </r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>【30211】差旅费</t>
    </r>
  </si>
  <si>
    <r>
      <rPr>
        <sz val="10"/>
        <color indexed="8"/>
        <rFont val="宋体"/>
        <family val="3"/>
        <charset val="134"/>
      </rPr>
      <t xml:space="preserve">  </t>
    </r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>【30231】公务用车运行维护费</t>
    </r>
  </si>
  <si>
    <r>
      <rPr>
        <sz val="10"/>
        <color indexed="8"/>
        <rFont val="宋体"/>
        <family val="3"/>
        <charset val="134"/>
      </rPr>
      <t xml:space="preserve">  </t>
    </r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>【30239】其他交通费用</t>
    </r>
  </si>
  <si>
    <t>【30311】 住房公积金</t>
  </si>
  <si>
    <t xml:space="preserve"> 【30399】其他对个人和家庭的补助支出</t>
  </si>
  <si>
    <t>【42803】湛江市环境保护局麻章分局</t>
  </si>
  <si>
    <r>
      <rPr>
        <sz val="10"/>
        <color indexed="8"/>
        <rFont val="宋体"/>
        <family val="3"/>
        <charset val="134"/>
      </rPr>
      <t xml:space="preserve">   </t>
    </r>
    <r>
      <rPr>
        <sz val="10"/>
        <color indexed="8"/>
        <rFont val="宋体"/>
        <family val="3"/>
        <charset val="134"/>
      </rPr>
      <t>【30217】 公务接待费</t>
    </r>
  </si>
  <si>
    <t>【42805】湛江市环境保护总工程师室</t>
  </si>
  <si>
    <t xml:space="preserve">   【30204】手续费</t>
  </si>
  <si>
    <t xml:space="preserve">   【30205】水费</t>
  </si>
  <si>
    <t xml:space="preserve">   【30213】维修（护）费</t>
  </si>
  <si>
    <t xml:space="preserve">   【30215】会仪费</t>
  </si>
  <si>
    <r>
      <rPr>
        <sz val="10"/>
        <color indexed="8"/>
        <rFont val="宋体"/>
        <family val="3"/>
        <charset val="134"/>
      </rPr>
      <t xml:space="preserve">  </t>
    </r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>【30216】培训费</t>
    </r>
  </si>
  <si>
    <t xml:space="preserve">   【30228】工会经费</t>
  </si>
  <si>
    <r>
      <rPr>
        <sz val="10"/>
        <color indexed="8"/>
        <rFont val="宋体"/>
        <family val="3"/>
        <charset val="134"/>
      </rPr>
      <t xml:space="preserve">  </t>
    </r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>【30299】福利费</t>
    </r>
  </si>
  <si>
    <r>
      <rPr>
        <sz val="10"/>
        <color indexed="8"/>
        <rFont val="宋体"/>
        <family val="3"/>
        <charset val="134"/>
      </rPr>
      <t xml:space="preserve">  </t>
    </r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>【30299】其他商品和服务支出</t>
    </r>
  </si>
  <si>
    <t xml:space="preserve"> 【303】对个人和家庭的补助</t>
  </si>
  <si>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 xml:space="preserve">  </t>
    </r>
    <r>
      <rPr>
        <sz val="10"/>
        <color indexed="8"/>
        <rFont val="宋体"/>
        <family val="3"/>
        <charset val="134"/>
      </rPr>
      <t>【30302】 退休费</t>
    </r>
  </si>
  <si>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 xml:space="preserve">  </t>
    </r>
    <r>
      <rPr>
        <sz val="10"/>
        <color indexed="8"/>
        <rFont val="宋体"/>
        <family val="3"/>
        <charset val="134"/>
      </rPr>
      <t>【30309】奖励金</t>
    </r>
  </si>
  <si>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 xml:space="preserve">  </t>
    </r>
    <r>
      <rPr>
        <sz val="10"/>
        <color indexed="8"/>
        <rFont val="宋体"/>
        <family val="3"/>
        <charset val="134"/>
      </rPr>
      <t>【30311】 住房公积金</t>
    </r>
  </si>
  <si>
    <t>【42806】湛江市环境保护局霞山分局</t>
  </si>
  <si>
    <t>【42807】湛江市环境保护局赤坎分局</t>
  </si>
  <si>
    <t xml:space="preserve">   【30218】专用材料费</t>
  </si>
  <si>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>【301】工资福利支出</t>
    </r>
  </si>
  <si>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 xml:space="preserve">  </t>
    </r>
    <r>
      <rPr>
        <sz val="10"/>
        <color indexed="8"/>
        <rFont val="宋体"/>
        <family val="3"/>
        <charset val="134"/>
      </rPr>
      <t>【30101】 基本工资</t>
    </r>
  </si>
  <si>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 xml:space="preserve">  </t>
    </r>
    <r>
      <rPr>
        <sz val="10"/>
        <color indexed="8"/>
        <rFont val="宋体"/>
        <family val="3"/>
        <charset val="134"/>
      </rPr>
      <t>【30102】津贴补贴</t>
    </r>
  </si>
  <si>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 xml:space="preserve">  </t>
    </r>
    <r>
      <rPr>
        <sz val="10"/>
        <color indexed="8"/>
        <rFont val="宋体"/>
        <family val="3"/>
        <charset val="134"/>
      </rPr>
      <t>【30103】 奖金</t>
    </r>
  </si>
  <si>
    <r>
      <rPr>
        <sz val="10"/>
        <color indexed="8"/>
        <rFont val="宋体"/>
        <family val="3"/>
        <charset val="134"/>
      </rPr>
      <t xml:space="preserve">   【30104</t>
    </r>
    <r>
      <rPr>
        <sz val="10"/>
        <color indexed="8"/>
        <rFont val="宋体"/>
        <family val="3"/>
        <charset val="134"/>
      </rPr>
      <t>】社会保障缴费</t>
    </r>
  </si>
  <si>
    <r>
      <rPr>
        <sz val="10"/>
        <color indexed="8"/>
        <rFont val="宋体"/>
        <family val="3"/>
        <charset val="134"/>
      </rPr>
      <t xml:space="preserve">   </t>
    </r>
    <r>
      <rPr>
        <sz val="10"/>
        <color indexed="8"/>
        <rFont val="宋体"/>
        <family val="3"/>
        <charset val="134"/>
      </rPr>
      <t>【30107】绩效工资</t>
    </r>
  </si>
  <si>
    <t>【302】商品和服务支出</t>
  </si>
  <si>
    <t xml:space="preserve">  【30213】维修（护）费</t>
  </si>
  <si>
    <r>
      <rPr>
        <sz val="10"/>
        <color indexed="8"/>
        <rFont val="宋体"/>
        <family val="3"/>
        <charset val="134"/>
      </rPr>
      <t xml:space="preserve">  </t>
    </r>
    <r>
      <rPr>
        <sz val="10"/>
        <color indexed="8"/>
        <rFont val="宋体"/>
        <family val="3"/>
        <charset val="134"/>
      </rPr>
      <t>【30217】 公务接待费</t>
    </r>
  </si>
  <si>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>【30311】 住房公积金</t>
    </r>
  </si>
  <si>
    <t xml:space="preserve">  【30399】其他对个人和家庭的补助支出</t>
  </si>
  <si>
    <r>
      <rPr>
        <sz val="10"/>
        <color indexed="8"/>
        <rFont val="宋体"/>
        <family val="3"/>
        <charset val="134"/>
      </rPr>
      <t xml:space="preserve">  </t>
    </r>
    <r>
      <rPr>
        <sz val="10"/>
        <color indexed="8"/>
        <rFont val="宋体"/>
        <family val="3"/>
        <charset val="134"/>
      </rPr>
      <t>【30107】绩效工资</t>
    </r>
  </si>
  <si>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 xml:space="preserve"> </t>
    </r>
    <r>
      <rPr>
        <sz val="10"/>
        <color indexed="8"/>
        <rFont val="宋体"/>
        <family val="3"/>
        <charset val="134"/>
      </rPr>
      <t>【30302】 退休费</t>
    </r>
  </si>
  <si>
    <t>附件4</t>
  </si>
  <si>
    <r>
      <rPr>
        <b/>
        <sz val="16"/>
        <rFont val="宋体"/>
        <family val="3"/>
        <charset val="134"/>
      </rPr>
      <t>2</t>
    </r>
    <r>
      <rPr>
        <b/>
        <sz val="16"/>
        <rFont val="宋体"/>
        <family val="3"/>
        <charset val="134"/>
      </rPr>
      <t>01</t>
    </r>
    <r>
      <rPr>
        <b/>
        <sz val="16"/>
        <rFont val="宋体"/>
        <family val="3"/>
        <charset val="134"/>
      </rPr>
      <t>6年一般公共预算“三公”经费支出表</t>
    </r>
  </si>
  <si>
    <t>本年预算数</t>
  </si>
  <si>
    <t>1、因公出国（境）费用</t>
  </si>
  <si>
    <t>2、公务接待费</t>
  </si>
  <si>
    <t>3、公务用车费</t>
  </si>
  <si>
    <t>其中：（1）公务用车运行维护费</t>
  </si>
  <si>
    <t xml:space="preserve">      （2）公务用车购置</t>
  </si>
  <si>
    <r>
      <rPr>
        <sz val="10.5"/>
        <rFont val="宋体"/>
        <family val="3"/>
        <charset val="134"/>
      </rPr>
      <t>注：</t>
    </r>
    <r>
      <rPr>
        <sz val="10.5"/>
        <rFont val="Calibri"/>
        <family val="2"/>
      </rPr>
      <t xml:space="preserve"> 1</t>
    </r>
    <r>
      <rPr>
        <sz val="10.5"/>
        <rFont val="宋体"/>
        <family val="3"/>
        <charset val="134"/>
      </rPr>
      <t>、行政经费包括：（</t>
    </r>
    <r>
      <rPr>
        <sz val="10.5"/>
        <rFont val="Calibri"/>
        <family val="2"/>
      </rPr>
      <t>1</t>
    </r>
    <r>
      <rPr>
        <sz val="10.5"/>
        <rFont val="宋体"/>
        <family val="3"/>
        <charset val="134"/>
      </rPr>
      <t>）基本支出。一是包括工资、津贴及奖金、医疗费、住</t>
    </r>
    <r>
      <rPr>
        <sz val="10.5"/>
        <rFont val="Calibri"/>
        <family val="2"/>
      </rPr>
      <t xml:space="preserve"> </t>
    </r>
    <r>
      <rPr>
        <sz val="10.5"/>
        <rFont val="宋体"/>
        <family val="3"/>
        <charset val="134"/>
      </rPr>
      <t>房补贴等（不包括离退休支出，包括离退休人员管理机构的在职人员支出）基本支出；</t>
    </r>
    <r>
      <rPr>
        <sz val="10.5"/>
        <rFont val="Calibri"/>
        <family val="2"/>
      </rPr>
      <t xml:space="preserve"> </t>
    </r>
    <r>
      <rPr>
        <sz val="10.5"/>
        <rFont val="宋体"/>
        <family val="3"/>
        <charset val="134"/>
      </rPr>
      <t>二是包括办公及印刷费、水电费、邮电费、取暖费、交通费、差旅费、会议费、福利</t>
    </r>
    <r>
      <rPr>
        <sz val="10.5"/>
        <rFont val="Calibri"/>
        <family val="2"/>
      </rPr>
      <t xml:space="preserve"> </t>
    </r>
    <r>
      <rPr>
        <sz val="10.5"/>
        <rFont val="宋体"/>
        <family val="3"/>
        <charset val="134"/>
      </rPr>
      <t>费、物业管理费、日常维修费、专用材料费、一般购置费等公用经费支出。（非行政</t>
    </r>
    <r>
      <rPr>
        <sz val="10.5"/>
        <rFont val="Calibri"/>
        <family val="2"/>
      </rPr>
      <t xml:space="preserve"> </t>
    </r>
    <r>
      <rPr>
        <sz val="10.5"/>
        <rFont val="宋体"/>
        <family val="3"/>
        <charset val="134"/>
      </rPr>
      <t>单位不纳入统计范围）</t>
    </r>
    <r>
      <rPr>
        <sz val="10.5"/>
        <rFont val="Calibri"/>
        <family val="2"/>
      </rPr>
      <t xml:space="preserve"> </t>
    </r>
    <r>
      <rPr>
        <sz val="10.5"/>
        <rFont val="宋体"/>
        <family val="3"/>
        <charset val="134"/>
      </rPr>
      <t>（</t>
    </r>
    <r>
      <rPr>
        <sz val="10.5"/>
        <rFont val="Calibri"/>
        <family val="2"/>
      </rPr>
      <t>2</t>
    </r>
    <r>
      <rPr>
        <sz val="10.5"/>
        <rFont val="宋体"/>
        <family val="3"/>
        <charset val="134"/>
      </rPr>
      <t>）一般行政管理项目支出。具体包括出国费、招待费、</t>
    </r>
    <r>
      <rPr>
        <sz val="10.5"/>
        <rFont val="Calibri"/>
        <family val="2"/>
      </rPr>
      <t xml:space="preserve"> </t>
    </r>
    <r>
      <rPr>
        <sz val="10.5"/>
        <rFont val="宋体"/>
        <family val="3"/>
        <charset val="134"/>
      </rPr>
      <t>会议费、办公用房维修租赁、购置费（包括设备、计算机、车辆等）、干部培训费、</t>
    </r>
    <r>
      <rPr>
        <sz val="10.5"/>
        <rFont val="Calibri"/>
        <family val="2"/>
      </rPr>
      <t xml:space="preserve"> </t>
    </r>
    <r>
      <rPr>
        <sz val="10.5"/>
        <rFont val="宋体"/>
        <family val="3"/>
        <charset val="134"/>
      </rPr>
      <t>执法部门办案费、信息网络运行维护费等。</t>
    </r>
    <r>
      <rPr>
        <sz val="10.5"/>
        <rFont val="Calibri"/>
        <family val="2"/>
      </rPr>
      <t xml:space="preserve"> 2</t>
    </r>
    <r>
      <rPr>
        <sz val="10.5"/>
        <rFont val="宋体"/>
        <family val="3"/>
        <charset val="134"/>
      </rPr>
      <t>、</t>
    </r>
    <r>
      <rPr>
        <sz val="10.5"/>
        <rFont val="Calibri"/>
        <family val="2"/>
      </rPr>
      <t>“</t>
    </r>
    <r>
      <rPr>
        <sz val="10.5"/>
        <rFont val="宋体"/>
        <family val="3"/>
        <charset val="134"/>
      </rPr>
      <t>三公</t>
    </r>
    <r>
      <rPr>
        <sz val="10.5"/>
        <rFont val="Calibri"/>
        <family val="2"/>
      </rPr>
      <t>”</t>
    </r>
    <r>
      <rPr>
        <sz val="10.5"/>
        <rFont val="宋体"/>
        <family val="3"/>
        <charset val="134"/>
      </rPr>
      <t>经费包括因公出国（境）经</t>
    </r>
    <r>
      <rPr>
        <sz val="10.5"/>
        <rFont val="Calibri"/>
        <family val="2"/>
      </rPr>
      <t xml:space="preserve"> </t>
    </r>
    <r>
      <rPr>
        <sz val="10.5"/>
        <rFont val="宋体"/>
        <family val="3"/>
        <charset val="134"/>
      </rPr>
      <t>费、公务用车购置及运行维护费和公务接待费。其中：因公出国（境）经费指省直行</t>
    </r>
    <r>
      <rPr>
        <sz val="10.5"/>
        <rFont val="Calibri"/>
        <family val="2"/>
      </rPr>
      <t xml:space="preserve"> </t>
    </r>
    <r>
      <rPr>
        <sz val="10.5"/>
        <rFont val="宋体"/>
        <family val="3"/>
        <charset val="134"/>
      </rPr>
      <t>政单位、事业单位工作人员公务出国（境）的住宿费、差旅费、伙食补助费、杂费、</t>
    </r>
    <r>
      <rPr>
        <sz val="10.5"/>
        <rFont val="Calibri"/>
        <family val="2"/>
      </rPr>
      <t xml:space="preserve"> </t>
    </r>
    <r>
      <rPr>
        <sz val="10.5"/>
        <rFont val="宋体"/>
        <family val="3"/>
        <charset val="134"/>
      </rPr>
      <t>培训费等支出；公务用车购置及运行维护费指省直行政单位、事业单位公务用车购置</t>
    </r>
    <r>
      <rPr>
        <sz val="10.5"/>
        <rFont val="Calibri"/>
        <family val="2"/>
      </rPr>
      <t xml:space="preserve"> </t>
    </r>
    <r>
      <rPr>
        <sz val="10.5"/>
        <rFont val="宋体"/>
        <family val="3"/>
        <charset val="134"/>
      </rPr>
      <t>费、公务用车租用费、燃料费、维修费、过桥过路费、保险费等支出；公务接待费指</t>
    </r>
    <r>
      <rPr>
        <sz val="10.5"/>
        <rFont val="Calibri"/>
        <family val="2"/>
      </rPr>
      <t xml:space="preserve"> </t>
    </r>
    <r>
      <rPr>
        <sz val="10.5"/>
        <rFont val="宋体"/>
        <family val="3"/>
        <charset val="134"/>
      </rPr>
      <t>省直行政单位、事业单位按规定开支的各类公务接待（外宾接待）费用。</t>
    </r>
  </si>
  <si>
    <t>附件5</t>
  </si>
  <si>
    <r>
      <rPr>
        <b/>
        <sz val="20"/>
        <rFont val="宋体"/>
        <family val="3"/>
        <charset val="134"/>
      </rPr>
      <t>2</t>
    </r>
    <r>
      <rPr>
        <b/>
        <sz val="20"/>
        <rFont val="宋体"/>
        <family val="3"/>
        <charset val="134"/>
      </rPr>
      <t>01</t>
    </r>
    <r>
      <rPr>
        <b/>
        <sz val="20"/>
        <rFont val="宋体"/>
        <family val="3"/>
        <charset val="134"/>
      </rPr>
      <t>6</t>
    </r>
    <r>
      <rPr>
        <b/>
        <sz val="20"/>
        <rFont val="宋体"/>
        <family val="3"/>
        <charset val="134"/>
      </rPr>
      <t>年政府性基金预算支出表</t>
    </r>
  </si>
  <si>
    <t>单位:万元</t>
  </si>
  <si>
    <t>政府性基金预算拨款</t>
  </si>
  <si>
    <t>小计</t>
  </si>
  <si>
    <t>注：2017我局无政府性基金预算安排支出，此表为空。</t>
  </si>
  <si>
    <t>附件6</t>
  </si>
  <si>
    <r>
      <rPr>
        <b/>
        <sz val="20"/>
        <rFont val="宋体"/>
        <family val="3"/>
        <charset val="134"/>
      </rPr>
      <t>201</t>
    </r>
    <r>
      <rPr>
        <b/>
        <sz val="20"/>
        <rFont val="宋体"/>
        <family val="3"/>
        <charset val="134"/>
      </rPr>
      <t>6</t>
    </r>
    <r>
      <rPr>
        <b/>
        <sz val="20"/>
        <rFont val="宋体"/>
        <family val="3"/>
        <charset val="134"/>
      </rPr>
      <t>年部门收支总表</t>
    </r>
  </si>
  <si>
    <t>收入</t>
  </si>
  <si>
    <t>支出</t>
  </si>
  <si>
    <r>
      <rPr>
        <sz val="8"/>
        <rFont val="宋体"/>
        <family val="3"/>
        <charset val="134"/>
      </rPr>
      <t>201</t>
    </r>
    <r>
      <rPr>
        <sz val="8"/>
        <rFont val="宋体"/>
        <family val="3"/>
        <charset val="134"/>
      </rPr>
      <t>6</t>
    </r>
    <r>
      <rPr>
        <sz val="8"/>
        <rFont val="宋体"/>
        <family val="3"/>
        <charset val="134"/>
      </rPr>
      <t>年
预算</t>
    </r>
  </si>
  <si>
    <t>项目（部门经济分类）</t>
  </si>
  <si>
    <t>一、一般预算经费安排拨款</t>
  </si>
  <si>
    <t>一、基本支出</t>
  </si>
  <si>
    <t>一、一般公共服务支出</t>
  </si>
  <si>
    <t>二、基金预算拨款</t>
  </si>
  <si>
    <t xml:space="preserve">    工资福利支出</t>
  </si>
  <si>
    <t>二、外交支出</t>
  </si>
  <si>
    <t>三、国有资本经营预算拨款</t>
  </si>
  <si>
    <t xml:space="preserve">    一般商品和服务支出</t>
  </si>
  <si>
    <t>三、国防支出</t>
  </si>
  <si>
    <t>四、财政专户拨款</t>
  </si>
  <si>
    <t xml:space="preserve">    对个人和家庭的补助支出</t>
  </si>
  <si>
    <t>四、公共安全支出</t>
  </si>
  <si>
    <t>五、事业收入</t>
  </si>
  <si>
    <t>五、教育支出</t>
  </si>
  <si>
    <t>六、事业单位经营收入</t>
  </si>
  <si>
    <t>二、项目支出</t>
  </si>
  <si>
    <t>六、科学技术支出</t>
  </si>
  <si>
    <t>七、其他收入</t>
  </si>
  <si>
    <t>　　行政事业类项目支出</t>
  </si>
  <si>
    <t>七、文化体育与传媒支出</t>
  </si>
  <si>
    <t>　　基本建设类项目支出</t>
  </si>
  <si>
    <t>八、社会保障和就业支出</t>
  </si>
  <si>
    <t>　　其他类项目支出</t>
  </si>
  <si>
    <t>九、社会保险基金支出</t>
  </si>
  <si>
    <t xml:space="preserve">     </t>
  </si>
  <si>
    <t>十、医疗卫生支出</t>
  </si>
  <si>
    <t>三、事业单位经营支出</t>
  </si>
  <si>
    <t>十一、节能环保支出</t>
  </si>
  <si>
    <t>十二、城乡社区支出</t>
  </si>
  <si>
    <t xml:space="preserve"> </t>
  </si>
  <si>
    <t>十三、农林水支出</t>
  </si>
  <si>
    <t xml:space="preserve">      </t>
  </si>
  <si>
    <t>十四、交通运输支出</t>
  </si>
  <si>
    <t>十五、资源勘探电力信息等支出</t>
  </si>
  <si>
    <t>　　　</t>
  </si>
  <si>
    <t>十六、商业服务业等支出</t>
  </si>
  <si>
    <t>十七、金融支出</t>
  </si>
  <si>
    <t xml:space="preserve">      　</t>
  </si>
  <si>
    <t>十八、援助其他地区支出</t>
  </si>
  <si>
    <t>十九、国土海洋气象等支出</t>
  </si>
  <si>
    <t>二十、住房保障支出</t>
  </si>
  <si>
    <t>二十一、粮油物资储备支出</t>
  </si>
  <si>
    <t>二十二、国有资本经营预算支出</t>
  </si>
  <si>
    <t>二十三、预备费</t>
  </si>
  <si>
    <t>二十四、其他支出</t>
  </si>
  <si>
    <t>二十五、转移性支出</t>
  </si>
  <si>
    <t>二十六、债务还本支出</t>
  </si>
  <si>
    <t>二十七、债务付息支出</t>
  </si>
  <si>
    <t>二十八、债务发行费用支出</t>
  </si>
  <si>
    <t>本年收入合计</t>
  </si>
  <si>
    <t>本年支出合计</t>
  </si>
  <si>
    <t>八、上级补助收入</t>
  </si>
  <si>
    <t>四、对附属单位补助支出</t>
  </si>
  <si>
    <t>九、附属单位上缴收入</t>
  </si>
  <si>
    <t>五、上缴上级支出</t>
  </si>
  <si>
    <t>十、用事业基金弥补收支差额</t>
  </si>
  <si>
    <t xml:space="preserve">六、结转下年 </t>
  </si>
  <si>
    <t>十一、上年结转、结余</t>
  </si>
  <si>
    <t>附件7</t>
  </si>
  <si>
    <r>
      <rPr>
        <b/>
        <sz val="20"/>
        <rFont val="宋体"/>
        <family val="3"/>
        <charset val="134"/>
      </rPr>
      <t>201</t>
    </r>
    <r>
      <rPr>
        <b/>
        <sz val="20"/>
        <rFont val="宋体"/>
        <family val="3"/>
        <charset val="134"/>
      </rPr>
      <t>6</t>
    </r>
    <r>
      <rPr>
        <b/>
        <sz val="20"/>
        <rFont val="宋体"/>
        <family val="3"/>
        <charset val="134"/>
      </rPr>
      <t>年部门收入表</t>
    </r>
  </si>
  <si>
    <t>总计</t>
  </si>
  <si>
    <t>收入项目</t>
  </si>
  <si>
    <t>基金预算拨款</t>
  </si>
  <si>
    <t>国有资本经营预算拨款</t>
  </si>
  <si>
    <t>财政专户拨款</t>
  </si>
  <si>
    <t>其他资金</t>
  </si>
  <si>
    <t>事业收入</t>
  </si>
  <si>
    <t>事业单位经营收入</t>
  </si>
  <si>
    <t>其他收入</t>
  </si>
  <si>
    <t xml:space="preserve"> 【2110299】其他环境监测与监察支出</t>
  </si>
  <si>
    <t xml:space="preserve">  【21103】污染防治</t>
  </si>
  <si>
    <t xml:space="preserve">   【2110399】其他污染防治支出</t>
  </si>
  <si>
    <t xml:space="preserve"> 【210】医疗卫生与计划生育支出</t>
  </si>
  <si>
    <t xml:space="preserve">     【2101103】公务员医疗补助</t>
  </si>
  <si>
    <t>　　　【2110199】其他环境保护管理事务</t>
  </si>
  <si>
    <t>【42806】市环保赤坎分局</t>
  </si>
  <si>
    <t xml:space="preserve">    【2101101】事业单位医疗</t>
  </si>
  <si>
    <t>【42812】湛江市环境保护科学技术研究中心</t>
  </si>
  <si>
    <t>附件8</t>
  </si>
  <si>
    <t>2016年部门支出表</t>
  </si>
  <si>
    <t>上缴上级支出</t>
  </si>
  <si>
    <t>事业单位经营支出</t>
  </si>
  <si>
    <t>对附属单位补助支出</t>
  </si>
</sst>
</file>

<file path=xl/styles.xml><?xml version="1.0" encoding="utf-8"?>
<styleSheet xmlns="http://schemas.openxmlformats.org/spreadsheetml/2006/main">
  <numFmts count="1">
    <numFmt numFmtId="176" formatCode="0.00_);[Red]\(0.00\)"/>
  </numFmts>
  <fonts count="22">
    <font>
      <sz val="9"/>
      <name val="宋体"/>
      <charset val="134"/>
    </font>
    <font>
      <b/>
      <sz val="24"/>
      <color theme="1"/>
      <name val="宋体"/>
      <family val="3"/>
      <charset val="134"/>
    </font>
    <font>
      <sz val="10"/>
      <color theme="1"/>
      <name val="宋体"/>
      <family val="3"/>
      <charset val="134"/>
    </font>
    <font>
      <sz val="9"/>
      <color theme="1"/>
      <name val="宋体"/>
      <family val="3"/>
      <charset val="134"/>
    </font>
    <font>
      <b/>
      <sz val="20"/>
      <color theme="1"/>
      <name val="宋体"/>
      <family val="3"/>
      <charset val="134"/>
    </font>
    <font>
      <sz val="10"/>
      <name val="宋体"/>
      <family val="3"/>
      <charset val="134"/>
    </font>
    <font>
      <sz val="10"/>
      <name val="宋体"/>
      <family val="3"/>
      <charset val="134"/>
      <scheme val="minor"/>
    </font>
    <font>
      <sz val="10"/>
      <color rgb="FFFF0000"/>
      <name val="宋体"/>
      <family val="3"/>
      <charset val="134"/>
    </font>
    <font>
      <sz val="9"/>
      <color rgb="FFFF0000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  <font>
      <sz val="8"/>
      <name val="宋体"/>
      <family val="3"/>
      <charset val="134"/>
    </font>
    <font>
      <sz val="8"/>
      <color indexed="16"/>
      <name val="宋体"/>
      <family val="3"/>
      <charset val="134"/>
    </font>
    <font>
      <sz val="12"/>
      <name val="宋体"/>
      <family val="3"/>
      <charset val="134"/>
    </font>
    <font>
      <b/>
      <sz val="24"/>
      <name val="宋体"/>
      <family val="3"/>
      <charset val="134"/>
    </font>
    <font>
      <sz val="11"/>
      <name val="宋体"/>
      <family val="3"/>
      <charset val="134"/>
    </font>
    <font>
      <b/>
      <sz val="16"/>
      <name val="宋体"/>
      <family val="3"/>
      <charset val="134"/>
    </font>
    <font>
      <sz val="10.5"/>
      <name val="宋体"/>
      <family val="3"/>
      <charset val="134"/>
    </font>
    <font>
      <sz val="10"/>
      <color indexed="8"/>
      <name val="宋体"/>
      <family val="3"/>
      <charset val="134"/>
    </font>
    <font>
      <sz val="9"/>
      <color indexed="16"/>
      <name val="宋体"/>
      <family val="3"/>
      <charset val="134"/>
    </font>
    <font>
      <sz val="10"/>
      <color indexed="8"/>
      <name val="Arial"/>
      <family val="2"/>
    </font>
    <font>
      <sz val="10.5"/>
      <name val="Calibri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0" fillId="0" borderId="0"/>
  </cellStyleXfs>
  <cellXfs count="177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right" vertical="center"/>
    </xf>
    <xf numFmtId="0" fontId="3" fillId="0" borderId="0" xfId="0" applyFont="1" applyFill="1" applyAlignment="1">
      <alignment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176" fontId="5" fillId="0" borderId="3" xfId="0" applyNumberFormat="1" applyFont="1" applyFill="1" applyBorder="1" applyAlignment="1">
      <alignment vertical="center" wrapText="1"/>
    </xf>
    <xf numFmtId="176" fontId="2" fillId="0" borderId="3" xfId="0" applyNumberFormat="1" applyFont="1" applyFill="1" applyBorder="1" applyAlignment="1">
      <alignment vertical="center" wrapText="1"/>
    </xf>
    <xf numFmtId="0" fontId="2" fillId="0" borderId="3" xfId="0" applyFont="1" applyFill="1" applyBorder="1" applyAlignment="1">
      <alignment vertical="center" wrapText="1"/>
    </xf>
    <xf numFmtId="0" fontId="6" fillId="0" borderId="2" xfId="0" applyFont="1" applyFill="1" applyBorder="1"/>
    <xf numFmtId="4" fontId="2" fillId="0" borderId="2" xfId="0" applyNumberFormat="1" applyFont="1" applyFill="1" applyBorder="1" applyAlignment="1" applyProtection="1">
      <alignment vertical="center"/>
    </xf>
    <xf numFmtId="49" fontId="5" fillId="0" borderId="2" xfId="0" applyNumberFormat="1" applyFont="1" applyFill="1" applyBorder="1" applyAlignment="1" applyProtection="1">
      <alignment horizontal="left" vertical="center"/>
    </xf>
    <xf numFmtId="176" fontId="5" fillId="0" borderId="2" xfId="0" applyNumberFormat="1" applyFont="1" applyFill="1" applyBorder="1" applyAlignment="1" applyProtection="1">
      <alignment vertical="center"/>
    </xf>
    <xf numFmtId="0" fontId="3" fillId="0" borderId="2" xfId="0" applyFont="1" applyFill="1" applyBorder="1"/>
    <xf numFmtId="0" fontId="3" fillId="0" borderId="0" xfId="0" applyFont="1" applyFill="1"/>
    <xf numFmtId="176" fontId="5" fillId="0" borderId="2" xfId="0" applyNumberFormat="1" applyFont="1" applyFill="1" applyBorder="1" applyAlignment="1"/>
    <xf numFmtId="176" fontId="2" fillId="0" borderId="2" xfId="0" applyNumberFormat="1" applyFont="1" applyFill="1" applyBorder="1" applyAlignment="1" applyProtection="1">
      <alignment vertical="center"/>
    </xf>
    <xf numFmtId="176" fontId="2" fillId="0" borderId="2" xfId="0" applyNumberFormat="1" applyFont="1" applyFill="1" applyBorder="1" applyAlignment="1"/>
    <xf numFmtId="0" fontId="6" fillId="0" borderId="2" xfId="0" applyFont="1" applyFill="1" applyBorder="1" applyAlignment="1">
      <alignment wrapText="1"/>
    </xf>
    <xf numFmtId="176" fontId="2" fillId="0" borderId="2" xfId="0" applyNumberFormat="1" applyFont="1" applyFill="1" applyBorder="1" applyAlignment="1">
      <alignment vertical="center"/>
    </xf>
    <xf numFmtId="0" fontId="2" fillId="0" borderId="2" xfId="0" applyFont="1" applyFill="1" applyBorder="1" applyAlignment="1">
      <alignment vertical="center"/>
    </xf>
    <xf numFmtId="176" fontId="2" fillId="0" borderId="0" xfId="0" applyNumberFormat="1" applyFont="1" applyFill="1" applyAlignment="1">
      <alignment vertical="center"/>
    </xf>
    <xf numFmtId="176" fontId="5" fillId="0" borderId="2" xfId="0" applyNumberFormat="1" applyFont="1" applyFill="1" applyBorder="1" applyAlignment="1">
      <alignment vertical="center"/>
    </xf>
    <xf numFmtId="176" fontId="5" fillId="0" borderId="4" xfId="0" applyNumberFormat="1" applyFont="1" applyFill="1" applyBorder="1" applyAlignment="1"/>
    <xf numFmtId="0" fontId="6" fillId="0" borderId="2" xfId="0" applyFont="1" applyFill="1" applyBorder="1" applyAlignment="1">
      <alignment horizontal="center" wrapText="1"/>
    </xf>
    <xf numFmtId="176" fontId="6" fillId="0" borderId="2" xfId="0" applyNumberFormat="1" applyFont="1" applyFill="1" applyBorder="1"/>
    <xf numFmtId="176" fontId="7" fillId="0" borderId="2" xfId="0" applyNumberFormat="1" applyFont="1" applyFill="1" applyBorder="1" applyAlignment="1"/>
    <xf numFmtId="176" fontId="8" fillId="0" borderId="2" xfId="0" applyNumberFormat="1" applyFont="1" applyFill="1" applyBorder="1"/>
    <xf numFmtId="176" fontId="5" fillId="0" borderId="2" xfId="0" applyNumberFormat="1" applyFont="1" applyFill="1" applyBorder="1" applyAlignment="1" applyProtection="1">
      <alignment horizontal="left" vertical="center"/>
    </xf>
    <xf numFmtId="176" fontId="9" fillId="0" borderId="2" xfId="0" applyNumberFormat="1" applyFont="1" applyFill="1" applyBorder="1"/>
    <xf numFmtId="176" fontId="6" fillId="0" borderId="2" xfId="0" applyNumberFormat="1" applyFont="1" applyFill="1" applyBorder="1" applyAlignment="1">
      <alignment wrapText="1"/>
    </xf>
    <xf numFmtId="0" fontId="5" fillId="0" borderId="2" xfId="0" applyFont="1" applyFill="1" applyBorder="1" applyAlignment="1">
      <alignment vertical="center"/>
    </xf>
    <xf numFmtId="0" fontId="9" fillId="0" borderId="2" xfId="0" applyFont="1" applyFill="1" applyBorder="1"/>
    <xf numFmtId="176" fontId="5" fillId="0" borderId="2" xfId="0" applyNumberFormat="1" applyFont="1" applyFill="1" applyBorder="1" applyAlignment="1">
      <alignment vertical="center" wrapText="1"/>
    </xf>
    <xf numFmtId="0" fontId="8" fillId="0" borderId="0" xfId="0" applyFont="1" applyFill="1"/>
    <xf numFmtId="0" fontId="5" fillId="0" borderId="0" xfId="0" applyFont="1" applyFill="1" applyAlignment="1">
      <alignment vertical="center"/>
    </xf>
    <xf numFmtId="0" fontId="5" fillId="0" borderId="0" xfId="0" applyFont="1" applyFill="1" applyAlignment="1">
      <alignment horizontal="right" vertical="center"/>
    </xf>
    <xf numFmtId="0" fontId="9" fillId="0" borderId="0" xfId="0" applyFont="1" applyFill="1"/>
    <xf numFmtId="0" fontId="10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right" vertical="center" wrapText="1"/>
    </xf>
    <xf numFmtId="176" fontId="5" fillId="0" borderId="3" xfId="0" applyNumberFormat="1" applyFont="1" applyFill="1" applyBorder="1" applyAlignment="1">
      <alignment horizontal="right" vertical="center" wrapText="1"/>
    </xf>
    <xf numFmtId="176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right" vertical="center" wrapText="1"/>
    </xf>
    <xf numFmtId="176" fontId="7" fillId="0" borderId="3" xfId="0" applyNumberFormat="1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vertical="center" wrapText="1"/>
    </xf>
    <xf numFmtId="0" fontId="7" fillId="0" borderId="2" xfId="0" applyFont="1" applyFill="1" applyBorder="1" applyAlignment="1">
      <alignment horizontal="right" vertical="center"/>
    </xf>
    <xf numFmtId="176" fontId="5" fillId="0" borderId="2" xfId="0" applyNumberFormat="1" applyFont="1" applyFill="1" applyBorder="1" applyAlignment="1" applyProtection="1">
      <alignment horizontal="right" vertical="center"/>
    </xf>
    <xf numFmtId="0" fontId="5" fillId="0" borderId="3" xfId="0" applyFont="1" applyFill="1" applyBorder="1" applyAlignment="1">
      <alignment vertical="center" wrapText="1"/>
    </xf>
    <xf numFmtId="4" fontId="5" fillId="0" borderId="2" xfId="0" applyNumberFormat="1" applyFont="1" applyFill="1" applyBorder="1" applyAlignment="1" applyProtection="1">
      <alignment vertical="center"/>
    </xf>
    <xf numFmtId="4" fontId="5" fillId="0" borderId="2" xfId="0" applyNumberFormat="1" applyFont="1" applyFill="1" applyBorder="1" applyAlignment="1" applyProtection="1">
      <alignment horizontal="right" vertical="center"/>
    </xf>
    <xf numFmtId="176" fontId="5" fillId="0" borderId="2" xfId="0" applyNumberFormat="1" applyFont="1" applyFill="1" applyBorder="1"/>
    <xf numFmtId="0" fontId="5" fillId="0" borderId="2" xfId="0" applyFont="1" applyFill="1" applyBorder="1"/>
    <xf numFmtId="0" fontId="5" fillId="0" borderId="2" xfId="0" applyFont="1" applyFill="1" applyBorder="1" applyAlignment="1">
      <alignment horizontal="right"/>
    </xf>
    <xf numFmtId="176" fontId="5" fillId="0" borderId="2" xfId="0" applyNumberFormat="1" applyFont="1" applyFill="1" applyBorder="1" applyAlignment="1">
      <alignment horizontal="right"/>
    </xf>
    <xf numFmtId="176" fontId="7" fillId="0" borderId="2" xfId="0" applyNumberFormat="1" applyFont="1" applyFill="1" applyBorder="1"/>
    <xf numFmtId="0" fontId="7" fillId="0" borderId="2" xfId="0" applyFont="1" applyFill="1" applyBorder="1"/>
    <xf numFmtId="0" fontId="7" fillId="0" borderId="2" xfId="0" applyFont="1" applyFill="1" applyBorder="1" applyAlignment="1">
      <alignment horizontal="right"/>
    </xf>
    <xf numFmtId="0" fontId="8" fillId="0" borderId="2" xfId="0" applyFont="1" applyFill="1" applyBorder="1"/>
    <xf numFmtId="0" fontId="7" fillId="0" borderId="3" xfId="0" applyFont="1" applyFill="1" applyBorder="1" applyAlignment="1">
      <alignment horizontal="right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vertical="center" wrapText="1"/>
    </xf>
    <xf numFmtId="0" fontId="7" fillId="0" borderId="0" xfId="0" applyFont="1" applyFill="1" applyBorder="1" applyAlignment="1">
      <alignment vertical="center" wrapText="1"/>
    </xf>
    <xf numFmtId="0" fontId="5" fillId="0" borderId="0" xfId="0" applyFont="1" applyFill="1" applyAlignment="1">
      <alignment vertical="center" wrapText="1"/>
    </xf>
    <xf numFmtId="0" fontId="5" fillId="0" borderId="0" xfId="0" applyFont="1" applyFill="1" applyBorder="1" applyAlignment="1">
      <alignment vertical="center" wrapText="1"/>
    </xf>
    <xf numFmtId="4" fontId="5" fillId="0" borderId="0" xfId="0" applyNumberFormat="1" applyFont="1" applyFill="1" applyAlignment="1" applyProtection="1">
      <alignment vertical="center"/>
    </xf>
    <xf numFmtId="4" fontId="5" fillId="0" borderId="0" xfId="0" applyNumberFormat="1" applyFont="1" applyFill="1" applyBorder="1" applyAlignment="1" applyProtection="1">
      <alignment vertical="center"/>
    </xf>
    <xf numFmtId="0" fontId="5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vertical="center"/>
    </xf>
    <xf numFmtId="0" fontId="7" fillId="0" borderId="0" xfId="0" applyFont="1" applyFill="1" applyAlignment="1">
      <alignment vertical="center"/>
    </xf>
    <xf numFmtId="176" fontId="5" fillId="0" borderId="2" xfId="0" applyNumberFormat="1" applyFont="1" applyFill="1" applyBorder="1" applyAlignment="1">
      <alignment horizontal="right" vertical="center"/>
    </xf>
    <xf numFmtId="0" fontId="5" fillId="0" borderId="2" xfId="0" applyFont="1" applyFill="1" applyBorder="1" applyAlignment="1">
      <alignment horizontal="right" vertical="center"/>
    </xf>
    <xf numFmtId="176" fontId="5" fillId="0" borderId="4" xfId="0" applyNumberFormat="1" applyFont="1" applyFill="1" applyBorder="1" applyAlignment="1">
      <alignment horizontal="right"/>
    </xf>
    <xf numFmtId="49" fontId="5" fillId="0" borderId="6" xfId="0" applyNumberFormat="1" applyFont="1" applyFill="1" applyBorder="1" applyAlignment="1" applyProtection="1">
      <alignment horizontal="left" vertical="center"/>
    </xf>
    <xf numFmtId="176" fontId="5" fillId="0" borderId="2" xfId="0" applyNumberFormat="1" applyFont="1" applyFill="1" applyBorder="1" applyAlignment="1">
      <alignment horizontal="right" vertical="center" wrapText="1"/>
    </xf>
    <xf numFmtId="176" fontId="5" fillId="0" borderId="7" xfId="0" applyNumberFormat="1" applyFont="1" applyFill="1" applyBorder="1" applyAlignment="1">
      <alignment horizontal="right" vertical="center"/>
    </xf>
    <xf numFmtId="0" fontId="0" fillId="0" borderId="0" xfId="0" applyFill="1"/>
    <xf numFmtId="0" fontId="0" fillId="0" borderId="0" xfId="0" applyNumberFormat="1" applyFill="1"/>
    <xf numFmtId="0" fontId="0" fillId="0" borderId="0" xfId="0" applyFont="1" applyFill="1"/>
    <xf numFmtId="0" fontId="5" fillId="0" borderId="0" xfId="0" applyFont="1" applyFill="1" applyAlignment="1">
      <alignment horizontal="left"/>
    </xf>
    <xf numFmtId="0" fontId="5" fillId="0" borderId="0" xfId="0" applyNumberFormat="1" applyFont="1" applyFill="1" applyAlignment="1">
      <alignment horizontal="right" vertical="center"/>
    </xf>
    <xf numFmtId="0" fontId="5" fillId="0" borderId="0" xfId="0" applyFont="1" applyFill="1"/>
    <xf numFmtId="0" fontId="5" fillId="0" borderId="0" xfId="0" applyNumberFormat="1" applyFont="1" applyFill="1" applyAlignment="1">
      <alignment horizontal="right"/>
    </xf>
    <xf numFmtId="0" fontId="11" fillId="0" borderId="3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6" xfId="0" applyNumberFormat="1" applyFont="1" applyFill="1" applyBorder="1" applyAlignment="1" applyProtection="1">
      <alignment horizontal="left" vertical="center"/>
    </xf>
    <xf numFmtId="4" fontId="11" fillId="0" borderId="3" xfId="0" applyNumberFormat="1" applyFont="1" applyFill="1" applyBorder="1" applyAlignment="1" applyProtection="1">
      <alignment horizontal="right" vertical="center"/>
    </xf>
    <xf numFmtId="0" fontId="5" fillId="0" borderId="8" xfId="0" applyFont="1" applyFill="1" applyBorder="1" applyAlignment="1">
      <alignment horizontal="left" vertical="center"/>
    </xf>
    <xf numFmtId="4" fontId="5" fillId="0" borderId="3" xfId="0" applyNumberFormat="1" applyFont="1" applyFill="1" applyBorder="1" applyAlignment="1" applyProtection="1">
      <alignment horizontal="right" vertical="center"/>
    </xf>
    <xf numFmtId="0" fontId="5" fillId="0" borderId="6" xfId="0" applyFont="1" applyFill="1" applyBorder="1" applyAlignment="1">
      <alignment horizontal="left" vertical="center"/>
    </xf>
    <xf numFmtId="4" fontId="11" fillId="0" borderId="2" xfId="0" applyNumberFormat="1" applyFont="1" applyFill="1" applyBorder="1" applyAlignment="1" applyProtection="1">
      <alignment horizontal="right" vertical="center"/>
    </xf>
    <xf numFmtId="0" fontId="0" fillId="0" borderId="6" xfId="0" applyFont="1" applyFill="1" applyBorder="1" applyAlignment="1">
      <alignment horizontal="left" vertical="center"/>
    </xf>
    <xf numFmtId="0" fontId="5" fillId="0" borderId="7" xfId="0" applyFont="1" applyFill="1" applyBorder="1" applyAlignment="1">
      <alignment horizontal="left" vertical="center"/>
    </xf>
    <xf numFmtId="4" fontId="11" fillId="0" borderId="4" xfId="0" applyNumberFormat="1" applyFont="1" applyFill="1" applyBorder="1" applyAlignment="1" applyProtection="1">
      <alignment horizontal="right" vertical="center"/>
    </xf>
    <xf numFmtId="176" fontId="11" fillId="0" borderId="3" xfId="0" applyNumberFormat="1" applyFont="1" applyFill="1" applyBorder="1" applyAlignment="1">
      <alignment horizontal="right" vertical="center" wrapText="1"/>
    </xf>
    <xf numFmtId="4" fontId="12" fillId="0" borderId="4" xfId="0" applyNumberFormat="1" applyFont="1" applyFill="1" applyBorder="1" applyAlignment="1" applyProtection="1">
      <alignment horizontal="right" vertical="center"/>
    </xf>
    <xf numFmtId="0" fontId="0" fillId="0" borderId="2" xfId="0" applyFill="1" applyBorder="1" applyAlignment="1">
      <alignment horizontal="left" vertical="center"/>
    </xf>
    <xf numFmtId="4" fontId="11" fillId="0" borderId="5" xfId="0" applyNumberFormat="1" applyFont="1" applyFill="1" applyBorder="1" applyAlignment="1" applyProtection="1">
      <alignment horizontal="right" vertical="center"/>
    </xf>
    <xf numFmtId="0" fontId="5" fillId="0" borderId="2" xfId="0" applyFont="1" applyFill="1" applyBorder="1" applyAlignment="1">
      <alignment horizontal="left" vertical="center"/>
    </xf>
    <xf numFmtId="0" fontId="0" fillId="0" borderId="0" xfId="0" applyFill="1" applyAlignment="1">
      <alignment horizontal="left" vertical="center"/>
    </xf>
    <xf numFmtId="4" fontId="11" fillId="0" borderId="2" xfId="0" applyNumberFormat="1" applyFont="1" applyFill="1" applyBorder="1" applyAlignment="1">
      <alignment horizontal="right" vertical="center"/>
    </xf>
    <xf numFmtId="4" fontId="0" fillId="0" borderId="3" xfId="0" applyNumberFormat="1" applyFont="1" applyFill="1" applyBorder="1" applyAlignment="1" applyProtection="1">
      <alignment horizontal="right" vertical="center"/>
    </xf>
    <xf numFmtId="0" fontId="5" fillId="0" borderId="3" xfId="0" applyFont="1" applyFill="1" applyBorder="1"/>
    <xf numFmtId="4" fontId="11" fillId="0" borderId="3" xfId="0" applyNumberFormat="1" applyFont="1" applyFill="1" applyBorder="1" applyAlignment="1">
      <alignment horizontal="right" vertical="center"/>
    </xf>
    <xf numFmtId="0" fontId="5" fillId="0" borderId="6" xfId="0" applyFont="1" applyFill="1" applyBorder="1" applyAlignment="1">
      <alignment horizontal="center" vertical="center"/>
    </xf>
    <xf numFmtId="0" fontId="11" fillId="0" borderId="2" xfId="0" applyFont="1" applyFill="1" applyBorder="1"/>
    <xf numFmtId="4" fontId="5" fillId="0" borderId="2" xfId="0" applyNumberFormat="1" applyFont="1" applyFill="1" applyBorder="1" applyAlignment="1">
      <alignment horizontal="right" vertical="center"/>
    </xf>
    <xf numFmtId="0" fontId="5" fillId="0" borderId="6" xfId="0" applyFont="1" applyFill="1" applyBorder="1" applyAlignment="1">
      <alignment horizontal="left" vertical="center" wrapText="1"/>
    </xf>
    <xf numFmtId="4" fontId="11" fillId="0" borderId="5" xfId="0" applyNumberFormat="1" applyFont="1" applyFill="1" applyBorder="1" applyAlignment="1">
      <alignment horizontal="right" vertical="center"/>
    </xf>
    <xf numFmtId="0" fontId="5" fillId="0" borderId="8" xfId="0" applyFont="1" applyFill="1" applyBorder="1" applyAlignment="1">
      <alignment horizontal="center" vertical="center"/>
    </xf>
    <xf numFmtId="0" fontId="13" fillId="0" borderId="0" xfId="0" applyNumberFormat="1" applyFont="1" applyFill="1" applyAlignment="1">
      <alignment horizontal="right" vertical="center"/>
    </xf>
    <xf numFmtId="0" fontId="5" fillId="0" borderId="0" xfId="0" applyNumberFormat="1" applyFont="1" applyFill="1"/>
    <xf numFmtId="0" fontId="14" fillId="0" borderId="0" xfId="0" applyFont="1" applyFill="1" applyAlignment="1">
      <alignment vertical="center"/>
    </xf>
    <xf numFmtId="0" fontId="0" fillId="0" borderId="0" xfId="0" applyFill="1" applyAlignment="1">
      <alignment vertical="center"/>
    </xf>
    <xf numFmtId="0" fontId="5" fillId="0" borderId="0" xfId="0" applyFont="1" applyAlignment="1">
      <alignment vertical="center"/>
    </xf>
    <xf numFmtId="0" fontId="0" fillId="0" borderId="0" xfId="0" applyAlignment="1">
      <alignment vertical="center"/>
    </xf>
    <xf numFmtId="0" fontId="5" fillId="0" borderId="2" xfId="0" applyFont="1" applyFill="1" applyBorder="1" applyAlignment="1">
      <alignment vertical="center" wrapText="1"/>
    </xf>
    <xf numFmtId="49" fontId="5" fillId="0" borderId="2" xfId="0" applyNumberFormat="1" applyFont="1" applyFill="1" applyBorder="1" applyAlignment="1" applyProtection="1">
      <alignment vertical="center"/>
    </xf>
    <xf numFmtId="0" fontId="15" fillId="0" borderId="0" xfId="0" applyFont="1" applyFill="1" applyAlignment="1"/>
    <xf numFmtId="0" fontId="5" fillId="0" borderId="0" xfId="0" applyNumberFormat="1" applyFont="1" applyFill="1" applyAlignment="1" applyProtection="1">
      <alignment horizontal="left"/>
    </xf>
    <xf numFmtId="0" fontId="15" fillId="0" borderId="0" xfId="0" applyFont="1" applyFill="1" applyAlignment="1">
      <alignment horizontal="right"/>
    </xf>
    <xf numFmtId="0" fontId="15" fillId="0" borderId="2" xfId="0" applyFont="1" applyFill="1" applyBorder="1" applyAlignment="1">
      <alignment horizontal="center" vertical="center"/>
    </xf>
    <xf numFmtId="0" fontId="15" fillId="0" borderId="6" xfId="0" applyFont="1" applyFill="1" applyBorder="1" applyAlignment="1">
      <alignment vertical="center"/>
    </xf>
    <xf numFmtId="4" fontId="15" fillId="0" borderId="3" xfId="0" applyNumberFormat="1" applyFont="1" applyFill="1" applyBorder="1" applyAlignment="1" applyProtection="1">
      <alignment vertical="center"/>
    </xf>
    <xf numFmtId="0" fontId="15" fillId="0" borderId="6" xfId="0" applyFont="1" applyFill="1" applyBorder="1" applyAlignment="1">
      <alignment horizontal="left" vertical="center"/>
    </xf>
    <xf numFmtId="4" fontId="15" fillId="0" borderId="2" xfId="0" applyNumberFormat="1" applyFont="1" applyFill="1" applyBorder="1" applyAlignment="1" applyProtection="1">
      <alignment vertical="center"/>
    </xf>
    <xf numFmtId="0" fontId="18" fillId="0" borderId="10" xfId="1" applyFont="1" applyFill="1" applyBorder="1" applyAlignment="1">
      <alignment horizontal="left" vertical="center" shrinkToFit="1"/>
    </xf>
    <xf numFmtId="176" fontId="18" fillId="0" borderId="2" xfId="1" applyNumberFormat="1" applyFont="1" applyFill="1" applyBorder="1" applyAlignment="1">
      <alignment horizontal="right" vertical="center" shrinkToFit="1"/>
    </xf>
    <xf numFmtId="0" fontId="18" fillId="0" borderId="2" xfId="1" applyFont="1" applyFill="1" applyBorder="1" applyAlignment="1">
      <alignment horizontal="left" vertical="center" shrinkToFit="1"/>
    </xf>
    <xf numFmtId="0" fontId="8" fillId="0" borderId="0" xfId="0" applyFont="1" applyFill="1" applyAlignment="1">
      <alignment vertical="center"/>
    </xf>
    <xf numFmtId="176" fontId="18" fillId="0" borderId="4" xfId="1" applyNumberFormat="1" applyFont="1" applyFill="1" applyBorder="1" applyAlignment="1">
      <alignment horizontal="right" vertical="center" shrinkToFit="1"/>
    </xf>
    <xf numFmtId="0" fontId="18" fillId="0" borderId="7" xfId="1" applyFont="1" applyFill="1" applyBorder="1" applyAlignment="1">
      <alignment horizontal="left" vertical="center" shrinkToFit="1"/>
    </xf>
    <xf numFmtId="0" fontId="9" fillId="0" borderId="0" xfId="0" applyFont="1" applyFill="1" applyAlignment="1">
      <alignment vertical="center"/>
    </xf>
    <xf numFmtId="176" fontId="7" fillId="0" borderId="2" xfId="0" applyNumberFormat="1" applyFont="1" applyFill="1" applyBorder="1" applyAlignment="1">
      <alignment vertical="center"/>
    </xf>
    <xf numFmtId="176" fontId="5" fillId="0" borderId="4" xfId="0" applyNumberFormat="1" applyFont="1" applyFill="1" applyBorder="1" applyAlignment="1" applyProtection="1">
      <alignment vertical="center"/>
    </xf>
    <xf numFmtId="176" fontId="9" fillId="0" borderId="0" xfId="0" applyNumberFormat="1" applyFont="1" applyFill="1"/>
    <xf numFmtId="0" fontId="5" fillId="0" borderId="2" xfId="0" applyNumberFormat="1" applyFont="1" applyFill="1" applyBorder="1" applyAlignment="1">
      <alignment horizontal="center" vertical="center" wrapText="1"/>
    </xf>
    <xf numFmtId="4" fontId="5" fillId="0" borderId="2" xfId="0" applyNumberFormat="1" applyFont="1" applyFill="1" applyBorder="1" applyAlignment="1">
      <alignment horizontal="center" vertical="center" wrapText="1"/>
    </xf>
    <xf numFmtId="4" fontId="5" fillId="0" borderId="2" xfId="0" applyNumberFormat="1" applyFont="1" applyFill="1" applyBorder="1" applyAlignment="1">
      <alignment horizontal="center" vertical="center"/>
    </xf>
    <xf numFmtId="4" fontId="5" fillId="0" borderId="2" xfId="0" applyNumberFormat="1" applyFont="1" applyFill="1" applyBorder="1" applyAlignment="1" applyProtection="1">
      <alignment horizontal="center" vertical="center" wrapText="1"/>
    </xf>
    <xf numFmtId="4" fontId="5" fillId="0" borderId="2" xfId="0" applyNumberFormat="1" applyFont="1" applyFill="1" applyBorder="1" applyAlignment="1" applyProtection="1">
      <alignment horizontal="center" vertical="center"/>
    </xf>
    <xf numFmtId="0" fontId="0" fillId="0" borderId="2" xfId="0" applyFont="1" applyFill="1" applyBorder="1" applyAlignment="1">
      <alignment vertical="center"/>
    </xf>
    <xf numFmtId="4" fontId="19" fillId="0" borderId="2" xfId="0" applyNumberFormat="1" applyFont="1" applyFill="1" applyBorder="1" applyAlignment="1" applyProtection="1">
      <alignment horizontal="right" vertical="center"/>
    </xf>
    <xf numFmtId="0" fontId="0" fillId="0" borderId="2" xfId="0" applyFill="1" applyBorder="1" applyAlignment="1">
      <alignment vertical="center"/>
    </xf>
    <xf numFmtId="4" fontId="0" fillId="0" borderId="2" xfId="0" applyNumberFormat="1" applyFont="1" applyFill="1" applyBorder="1" applyAlignment="1" applyProtection="1">
      <alignment horizontal="right" vertical="center"/>
    </xf>
    <xf numFmtId="4" fontId="5" fillId="0" borderId="2" xfId="0" applyNumberFormat="1" applyFont="1" applyFill="1" applyBorder="1" applyAlignment="1">
      <alignment vertical="center"/>
    </xf>
    <xf numFmtId="0" fontId="15" fillId="0" borderId="2" xfId="0" applyFont="1" applyFill="1" applyBorder="1" applyAlignment="1">
      <alignment vertical="center"/>
    </xf>
    <xf numFmtId="0" fontId="15" fillId="0" borderId="2" xfId="0" applyFont="1" applyBorder="1"/>
    <xf numFmtId="176" fontId="5" fillId="0" borderId="2" xfId="1" applyNumberFormat="1" applyFont="1" applyFill="1" applyBorder="1" applyAlignment="1">
      <alignment horizontal="right" vertical="center" shrinkToFit="1"/>
    </xf>
    <xf numFmtId="0" fontId="5" fillId="0" borderId="10" xfId="1" applyFont="1" applyFill="1" applyBorder="1" applyAlignment="1">
      <alignment horizontal="left" vertical="center" shrinkToFit="1"/>
    </xf>
    <xf numFmtId="0" fontId="6" fillId="0" borderId="2" xfId="0" applyFont="1" applyFill="1" applyBorder="1" applyAlignment="1">
      <alignment horizontal="left"/>
    </xf>
    <xf numFmtId="0" fontId="10" fillId="0" borderId="0" xfId="0" applyNumberFormat="1" applyFont="1" applyFill="1" applyAlignment="1" applyProtection="1">
      <alignment horizontal="center" vertical="center"/>
    </xf>
    <xf numFmtId="0" fontId="5" fillId="0" borderId="2" xfId="0" applyNumberFormat="1" applyFont="1" applyFill="1" applyBorder="1" applyAlignment="1" applyProtection="1">
      <alignment horizontal="center" vertical="center"/>
    </xf>
    <xf numFmtId="0" fontId="10" fillId="0" borderId="0" xfId="0" applyFont="1" applyFill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 vertical="center"/>
    </xf>
    <xf numFmtId="0" fontId="16" fillId="0" borderId="0" xfId="0" applyNumberFormat="1" applyFont="1" applyFill="1" applyAlignment="1" applyProtection="1">
      <alignment horizontal="center" vertical="center"/>
    </xf>
    <xf numFmtId="0" fontId="9" fillId="0" borderId="9" xfId="0" applyFont="1" applyBorder="1" applyAlignment="1">
      <alignment horizontal="left"/>
    </xf>
    <xf numFmtId="0" fontId="5" fillId="0" borderId="6" xfId="0" applyNumberFormat="1" applyFont="1" applyFill="1" applyBorder="1" applyAlignment="1" applyProtection="1">
      <alignment horizontal="center" vertical="center"/>
    </xf>
    <xf numFmtId="0" fontId="5" fillId="0" borderId="7" xfId="0" applyNumberFormat="1" applyFont="1" applyFill="1" applyBorder="1" applyAlignment="1" applyProtection="1">
      <alignment horizontal="center" vertical="center"/>
    </xf>
    <xf numFmtId="0" fontId="5" fillId="0" borderId="8" xfId="0" applyNumberFormat="1" applyFont="1" applyFill="1" applyBorder="1" applyAlignment="1" applyProtection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right" vertical="center" wrapText="1"/>
    </xf>
    <xf numFmtId="0" fontId="4" fillId="0" borderId="0" xfId="0" applyFont="1" applyFill="1" applyAlignment="1">
      <alignment horizontal="center" vertical="center"/>
    </xf>
    <xf numFmtId="0" fontId="17" fillId="0" borderId="0" xfId="0" applyFont="1" applyAlignment="1">
      <alignment horizontal="justify" wrapText="1"/>
    </xf>
    <xf numFmtId="0" fontId="0" fillId="0" borderId="0" xfId="0" applyAlignment="1">
      <alignment wrapText="1"/>
    </xf>
  </cellXfs>
  <cellStyles count="2">
    <cellStyle name="常规" xfId="0" builtinId="0"/>
    <cellStyle name="常规 9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43"/>
  <sheetViews>
    <sheetView showGridLines="0" showZeros="0" workbookViewId="0">
      <selection activeCell="A3" sqref="A3"/>
    </sheetView>
  </sheetViews>
  <sheetFormatPr defaultColWidth="9.1640625" defaultRowHeight="12.75" customHeight="1"/>
  <cols>
    <col min="1" max="1" width="32.1640625" style="82" customWidth="1"/>
    <col min="2" max="2" width="19" style="83" customWidth="1"/>
    <col min="3" max="3" width="29.6640625" style="82" customWidth="1"/>
    <col min="4" max="5" width="12.6640625" style="82" customWidth="1"/>
    <col min="6" max="6" width="12.6640625" style="83" customWidth="1"/>
    <col min="7" max="8" width="16.6640625" style="82" customWidth="1"/>
    <col min="9" max="16384" width="9.1640625" style="82"/>
  </cols>
  <sheetData>
    <row r="1" spans="1:8" ht="21" customHeight="1">
      <c r="A1" s="82" t="s">
        <v>0</v>
      </c>
    </row>
    <row r="2" spans="1:8" ht="24" customHeight="1">
      <c r="A2" s="158" t="s">
        <v>1</v>
      </c>
      <c r="B2" s="158"/>
      <c r="C2" s="158"/>
      <c r="D2" s="158"/>
      <c r="E2" s="158"/>
      <c r="F2" s="158"/>
    </row>
    <row r="3" spans="1:8" ht="15" customHeight="1">
      <c r="A3" s="85" t="s">
        <v>2</v>
      </c>
      <c r="B3" s="86"/>
      <c r="C3" s="87"/>
      <c r="D3" s="87"/>
      <c r="E3" s="87"/>
      <c r="F3" s="88" t="s">
        <v>3</v>
      </c>
      <c r="G3" s="87"/>
      <c r="H3" s="87"/>
    </row>
    <row r="4" spans="1:8" ht="21" customHeight="1">
      <c r="A4" s="159" t="s">
        <v>4</v>
      </c>
      <c r="B4" s="159"/>
      <c r="C4" s="159" t="s">
        <v>5</v>
      </c>
      <c r="D4" s="159"/>
      <c r="E4" s="159"/>
      <c r="F4" s="159"/>
      <c r="G4" s="39"/>
      <c r="H4" s="39"/>
    </row>
    <row r="5" spans="1:8" ht="24" customHeight="1">
      <c r="A5" s="45" t="s">
        <v>6</v>
      </c>
      <c r="B5" s="143" t="s">
        <v>7</v>
      </c>
      <c r="C5" s="45" t="s">
        <v>6</v>
      </c>
      <c r="D5" s="45" t="s">
        <v>8</v>
      </c>
      <c r="E5" s="9" t="s">
        <v>9</v>
      </c>
      <c r="F5" s="9" t="s">
        <v>10</v>
      </c>
      <c r="G5" s="91"/>
      <c r="H5" s="91"/>
    </row>
    <row r="6" spans="1:8" ht="24" customHeight="1">
      <c r="A6" s="123" t="s">
        <v>11</v>
      </c>
      <c r="B6" s="144">
        <v>3335.46</v>
      </c>
      <c r="C6" s="123" t="s">
        <v>12</v>
      </c>
      <c r="D6" s="145">
        <f>E6</f>
        <v>3335.46</v>
      </c>
      <c r="E6" s="145">
        <f>E14+E16+E17+E26</f>
        <v>3335.46</v>
      </c>
      <c r="F6" s="145"/>
      <c r="G6" s="91"/>
      <c r="H6" s="91"/>
    </row>
    <row r="7" spans="1:8" ht="24" customHeight="1">
      <c r="A7" s="123" t="s">
        <v>13</v>
      </c>
      <c r="B7" s="146"/>
      <c r="C7" s="35" t="s">
        <v>14</v>
      </c>
      <c r="D7" s="147"/>
      <c r="E7" s="147"/>
      <c r="F7" s="146"/>
      <c r="G7" s="91"/>
      <c r="H7" s="91"/>
    </row>
    <row r="8" spans="1:8" ht="21" customHeight="1">
      <c r="A8" s="123" t="s">
        <v>15</v>
      </c>
      <c r="B8" s="56"/>
      <c r="C8" s="35" t="s">
        <v>16</v>
      </c>
      <c r="D8" s="55"/>
      <c r="E8" s="55"/>
      <c r="F8" s="56"/>
      <c r="G8" s="39"/>
      <c r="H8" s="39"/>
    </row>
    <row r="9" spans="1:8" ht="21" customHeight="1">
      <c r="A9" s="35"/>
      <c r="B9" s="56"/>
      <c r="C9" s="35" t="s">
        <v>17</v>
      </c>
      <c r="D9" s="55"/>
      <c r="E9" s="55"/>
      <c r="F9" s="56"/>
      <c r="G9" s="39"/>
      <c r="H9" s="39"/>
    </row>
    <row r="10" spans="1:8" ht="21" customHeight="1">
      <c r="A10" s="35"/>
      <c r="B10" s="56"/>
      <c r="C10" s="35" t="s">
        <v>18</v>
      </c>
      <c r="D10" s="55"/>
      <c r="E10" s="55"/>
      <c r="F10" s="56"/>
      <c r="G10" s="39"/>
      <c r="H10" s="39"/>
    </row>
    <row r="11" spans="1:8" ht="24" customHeight="1">
      <c r="A11" s="148"/>
      <c r="B11" s="56"/>
      <c r="C11" s="35" t="s">
        <v>19</v>
      </c>
      <c r="D11" s="55"/>
      <c r="E11" s="55"/>
      <c r="F11" s="56"/>
      <c r="G11" s="39"/>
      <c r="H11" s="39"/>
    </row>
    <row r="12" spans="1:8" ht="21" customHeight="1">
      <c r="A12" s="35"/>
      <c r="B12" s="56"/>
      <c r="C12" s="35" t="s">
        <v>20</v>
      </c>
      <c r="D12" s="55"/>
      <c r="E12" s="55"/>
      <c r="F12" s="56"/>
      <c r="G12" s="39"/>
      <c r="H12" s="39"/>
    </row>
    <row r="13" spans="1:8" ht="21" customHeight="1">
      <c r="A13" s="35"/>
      <c r="B13" s="56"/>
      <c r="C13" s="35" t="s">
        <v>21</v>
      </c>
      <c r="D13" s="55"/>
      <c r="E13" s="55"/>
      <c r="F13" s="56"/>
      <c r="G13" s="39"/>
      <c r="H13" s="39"/>
    </row>
    <row r="14" spans="1:8" ht="21" customHeight="1">
      <c r="A14" s="148"/>
      <c r="B14" s="149"/>
      <c r="C14" s="35" t="s">
        <v>22</v>
      </c>
      <c r="D14" s="55">
        <v>245</v>
      </c>
      <c r="E14" s="55">
        <v>245</v>
      </c>
      <c r="F14" s="56"/>
      <c r="G14" s="71"/>
      <c r="H14" s="39"/>
    </row>
    <row r="15" spans="1:8" ht="21" customHeight="1">
      <c r="A15" s="148"/>
      <c r="B15" s="149"/>
      <c r="C15" s="35" t="s">
        <v>23</v>
      </c>
      <c r="D15" s="55"/>
      <c r="E15" s="55"/>
      <c r="F15" s="56"/>
      <c r="G15" s="39"/>
      <c r="H15" s="39"/>
    </row>
    <row r="16" spans="1:8" ht="21" customHeight="1">
      <c r="A16" s="35"/>
      <c r="B16" s="56"/>
      <c r="C16" s="35" t="s">
        <v>24</v>
      </c>
      <c r="D16" s="55">
        <v>43.42</v>
      </c>
      <c r="E16" s="55">
        <v>43.42</v>
      </c>
      <c r="F16" s="56"/>
      <c r="G16" s="39"/>
      <c r="H16" s="39"/>
    </row>
    <row r="17" spans="1:8" ht="21" customHeight="1">
      <c r="A17" s="35"/>
      <c r="B17" s="56"/>
      <c r="C17" s="35" t="s">
        <v>25</v>
      </c>
      <c r="D17" s="55">
        <v>2880.96</v>
      </c>
      <c r="E17" s="55">
        <v>2880.96</v>
      </c>
      <c r="F17" s="56"/>
      <c r="G17" s="39"/>
      <c r="H17" s="39"/>
    </row>
    <row r="18" spans="1:8" ht="21" customHeight="1">
      <c r="A18" s="35"/>
      <c r="B18" s="56"/>
      <c r="C18" s="35" t="s">
        <v>26</v>
      </c>
      <c r="D18" s="55"/>
      <c r="E18" s="55"/>
      <c r="F18" s="56"/>
      <c r="G18" s="39"/>
      <c r="H18" s="39"/>
    </row>
    <row r="19" spans="1:8" ht="21" customHeight="1">
      <c r="A19" s="35" t="s">
        <v>27</v>
      </c>
      <c r="B19" s="56"/>
      <c r="C19" s="35" t="s">
        <v>28</v>
      </c>
      <c r="D19" s="145"/>
      <c r="E19" s="145"/>
      <c r="F19" s="56"/>
      <c r="G19" s="39"/>
      <c r="H19" s="39"/>
    </row>
    <row r="20" spans="1:8" ht="21" customHeight="1">
      <c r="A20" s="123" t="s">
        <v>13</v>
      </c>
      <c r="B20" s="56"/>
      <c r="C20" s="35" t="s">
        <v>29</v>
      </c>
      <c r="D20" s="145"/>
      <c r="E20" s="145"/>
      <c r="F20" s="56"/>
      <c r="G20" s="39"/>
      <c r="H20" s="39"/>
    </row>
    <row r="21" spans="1:8" ht="21" customHeight="1">
      <c r="A21" s="123" t="s">
        <v>15</v>
      </c>
      <c r="B21" s="56"/>
      <c r="C21" s="123" t="s">
        <v>30</v>
      </c>
      <c r="D21" s="145"/>
      <c r="E21" s="145"/>
      <c r="F21" s="56"/>
      <c r="G21" s="39"/>
      <c r="H21" s="39"/>
    </row>
    <row r="22" spans="1:8" ht="21" customHeight="1">
      <c r="A22" s="35"/>
      <c r="B22" s="56"/>
      <c r="C22" s="150" t="s">
        <v>31</v>
      </c>
      <c r="D22" s="145"/>
      <c r="E22" s="145"/>
      <c r="F22" s="56"/>
      <c r="G22" s="39"/>
      <c r="H22" s="39"/>
    </row>
    <row r="23" spans="1:8" ht="21" customHeight="1">
      <c r="A23" s="35"/>
      <c r="B23" s="56"/>
      <c r="C23" s="35" t="s">
        <v>32</v>
      </c>
      <c r="D23" s="145"/>
      <c r="E23" s="145"/>
      <c r="F23" s="56"/>
      <c r="G23" s="39"/>
      <c r="H23" s="39"/>
    </row>
    <row r="24" spans="1:8" ht="21" customHeight="1">
      <c r="A24" s="35"/>
      <c r="B24" s="113"/>
      <c r="C24" s="35" t="s">
        <v>33</v>
      </c>
      <c r="D24" s="145"/>
      <c r="E24" s="145"/>
      <c r="F24" s="151"/>
      <c r="G24" s="39"/>
      <c r="H24" s="39"/>
    </row>
    <row r="25" spans="1:8" ht="21" customHeight="1">
      <c r="A25" s="58"/>
      <c r="B25" s="56"/>
      <c r="C25" s="35" t="s">
        <v>34</v>
      </c>
      <c r="D25" s="145"/>
      <c r="E25" s="145"/>
      <c r="F25" s="56"/>
      <c r="G25" s="39"/>
      <c r="H25" s="39"/>
    </row>
    <row r="26" spans="1:8" ht="21" customHeight="1">
      <c r="A26" s="58"/>
      <c r="B26" s="56"/>
      <c r="C26" s="35" t="s">
        <v>35</v>
      </c>
      <c r="D26" s="145">
        <v>166.08</v>
      </c>
      <c r="E26" s="145">
        <v>166.08</v>
      </c>
      <c r="F26" s="56"/>
      <c r="G26" s="39"/>
      <c r="H26" s="39"/>
    </row>
    <row r="27" spans="1:8" ht="21" customHeight="1">
      <c r="A27" s="58"/>
      <c r="B27" s="56"/>
      <c r="C27" s="35" t="s">
        <v>36</v>
      </c>
      <c r="D27" s="145"/>
      <c r="E27" s="55"/>
      <c r="F27" s="56"/>
      <c r="G27" s="39"/>
      <c r="H27" s="39"/>
    </row>
    <row r="28" spans="1:8" ht="21" customHeight="1">
      <c r="A28" s="58"/>
      <c r="B28" s="56"/>
      <c r="C28" s="35" t="s">
        <v>37</v>
      </c>
      <c r="D28" s="145"/>
      <c r="E28" s="55"/>
      <c r="F28" s="56"/>
      <c r="G28" s="39"/>
      <c r="H28" s="39"/>
    </row>
    <row r="29" spans="1:8" ht="21" customHeight="1">
      <c r="A29" s="58"/>
      <c r="B29" s="56"/>
      <c r="C29" s="35" t="s">
        <v>38</v>
      </c>
      <c r="D29" s="145"/>
      <c r="E29" s="55"/>
      <c r="F29" s="56"/>
      <c r="G29" s="39"/>
      <c r="H29" s="39"/>
    </row>
    <row r="30" spans="1:8" ht="21" customHeight="1">
      <c r="A30" s="58"/>
      <c r="B30" s="56"/>
      <c r="C30" s="35" t="s">
        <v>39</v>
      </c>
      <c r="D30" s="145"/>
      <c r="E30" s="55"/>
      <c r="F30" s="56"/>
      <c r="G30" s="39"/>
      <c r="H30" s="39"/>
    </row>
    <row r="31" spans="1:8" ht="21" customHeight="1">
      <c r="A31" s="58"/>
      <c r="B31" s="56"/>
      <c r="C31" s="35" t="s">
        <v>40</v>
      </c>
      <c r="D31" s="145"/>
      <c r="E31" s="55"/>
      <c r="F31" s="56"/>
      <c r="G31" s="39"/>
      <c r="H31" s="39"/>
    </row>
    <row r="32" spans="1:8" ht="21" customHeight="1">
      <c r="A32" s="58"/>
      <c r="B32" s="56"/>
      <c r="C32" s="35" t="s">
        <v>41</v>
      </c>
      <c r="D32" s="145"/>
      <c r="E32" s="55"/>
      <c r="F32" s="56"/>
      <c r="G32" s="39"/>
      <c r="H32" s="39"/>
    </row>
    <row r="33" spans="1:8" ht="21" customHeight="1">
      <c r="A33" s="58"/>
      <c r="B33" s="56"/>
      <c r="C33" s="35" t="s">
        <v>42</v>
      </c>
      <c r="D33" s="145"/>
      <c r="E33" s="55"/>
      <c r="F33" s="56"/>
      <c r="G33" s="39"/>
      <c r="H33" s="39"/>
    </row>
    <row r="34" spans="1:8" ht="24.75" customHeight="1">
      <c r="A34" s="58"/>
      <c r="B34" s="56"/>
      <c r="C34" s="35" t="s">
        <v>43</v>
      </c>
      <c r="D34" s="145"/>
      <c r="E34" s="55"/>
      <c r="F34" s="56"/>
      <c r="G34" s="39"/>
      <c r="H34" s="39"/>
    </row>
    <row r="35" spans="1:8" ht="21.75" customHeight="1">
      <c r="A35" s="35"/>
      <c r="B35" s="113"/>
      <c r="C35" s="35" t="s">
        <v>44</v>
      </c>
      <c r="D35" s="152"/>
      <c r="E35" s="152"/>
      <c r="F35" s="56"/>
      <c r="G35" s="39"/>
      <c r="H35" s="39"/>
    </row>
    <row r="36" spans="1:8" ht="21" customHeight="1">
      <c r="A36" s="45" t="s">
        <v>45</v>
      </c>
      <c r="B36" s="56">
        <v>3335.46</v>
      </c>
      <c r="C36" s="45" t="s">
        <v>46</v>
      </c>
      <c r="D36" s="145">
        <f>SUM(D7:D35)</f>
        <v>3335.46</v>
      </c>
      <c r="E36" s="145">
        <f>E14+E16+E17+E26</f>
        <v>3335.46</v>
      </c>
      <c r="F36" s="145"/>
      <c r="G36" s="39"/>
      <c r="H36" s="39"/>
    </row>
    <row r="37" spans="1:8" ht="24" customHeight="1">
      <c r="A37" s="87"/>
      <c r="B37" s="86"/>
      <c r="C37" s="87"/>
      <c r="D37" s="87"/>
      <c r="E37" s="87"/>
      <c r="F37" s="118"/>
      <c r="G37" s="87"/>
      <c r="H37" s="87"/>
    </row>
    <row r="38" spans="1:8" ht="24" customHeight="1">
      <c r="A38" s="87"/>
      <c r="B38" s="86"/>
      <c r="C38" s="87"/>
      <c r="D38" s="87"/>
      <c r="E38" s="87"/>
      <c r="F38" s="118"/>
      <c r="G38" s="87"/>
      <c r="H38" s="87"/>
    </row>
    <row r="39" spans="1:8" ht="24" customHeight="1">
      <c r="A39" s="87"/>
      <c r="B39" s="86"/>
      <c r="C39" s="87"/>
      <c r="D39" s="87"/>
      <c r="E39" s="87"/>
      <c r="F39" s="118"/>
      <c r="G39" s="87"/>
      <c r="H39" s="87"/>
    </row>
    <row r="40" spans="1:8" ht="24" customHeight="1">
      <c r="A40" s="87"/>
      <c r="B40" s="86"/>
      <c r="C40" s="87"/>
      <c r="D40" s="87"/>
      <c r="E40" s="87"/>
      <c r="F40" s="118"/>
      <c r="G40" s="87"/>
      <c r="H40" s="87"/>
    </row>
    <row r="41" spans="1:8" ht="24" customHeight="1">
      <c r="A41" s="87"/>
      <c r="B41" s="86"/>
      <c r="C41" s="87"/>
      <c r="D41" s="87"/>
      <c r="E41" s="87"/>
      <c r="F41" s="118"/>
      <c r="G41" s="87"/>
      <c r="H41" s="87"/>
    </row>
    <row r="42" spans="1:8" ht="24" customHeight="1">
      <c r="A42" s="87"/>
      <c r="B42" s="86"/>
      <c r="C42" s="87"/>
      <c r="D42" s="87"/>
      <c r="E42" s="87"/>
      <c r="F42" s="118"/>
      <c r="G42" s="87"/>
      <c r="H42" s="87"/>
    </row>
    <row r="43" spans="1:8" ht="24" customHeight="1">
      <c r="A43" s="87"/>
      <c r="B43" s="86"/>
      <c r="D43" s="87"/>
      <c r="E43" s="87"/>
      <c r="F43" s="118"/>
      <c r="G43" s="87"/>
      <c r="H43" s="87"/>
    </row>
  </sheetData>
  <mergeCells count="3">
    <mergeCell ref="A2:F2"/>
    <mergeCell ref="A4:B4"/>
    <mergeCell ref="C4:F4"/>
  </mergeCells>
  <phoneticPr fontId="9" type="noConversion"/>
  <printOptions horizontalCentered="1"/>
  <pageMargins left="0.62986111111111098" right="0.62986111111111098" top="0.389583333333333" bottom="0.70972222222222203" header="0.389583333333333" footer="0.389583333333333"/>
  <pageSetup paperSize="9" scale="92" fitToHeight="100" orientation="portrait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IN144"/>
  <sheetViews>
    <sheetView showGridLines="0" showZeros="0" topLeftCell="A13" workbookViewId="0">
      <selection activeCell="K11" sqref="K11"/>
    </sheetView>
  </sheetViews>
  <sheetFormatPr defaultColWidth="9.1640625" defaultRowHeight="12"/>
  <cols>
    <col min="1" max="1" width="46.6640625" style="39" customWidth="1"/>
    <col min="2" max="4" width="19.83203125" style="39" customWidth="1"/>
    <col min="5" max="248" width="9.33203125" style="139" customWidth="1"/>
    <col min="249" max="16384" width="9.1640625" style="41"/>
  </cols>
  <sheetData>
    <row r="1" spans="1:248">
      <c r="A1" s="39" t="s">
        <v>47</v>
      </c>
    </row>
    <row r="2" spans="1:248" s="119" customFormat="1" ht="36" customHeight="1">
      <c r="A2" s="160" t="s">
        <v>48</v>
      </c>
      <c r="B2" s="160"/>
      <c r="C2" s="160"/>
      <c r="D2" s="160"/>
    </row>
    <row r="3" spans="1:248" s="139" customFormat="1" ht="17.25" customHeight="1">
      <c r="A3" s="39" t="s">
        <v>2</v>
      </c>
      <c r="B3" s="39"/>
      <c r="C3" s="39"/>
      <c r="D3" s="40" t="s">
        <v>3</v>
      </c>
    </row>
    <row r="4" spans="1:248" s="69" customFormat="1" ht="32.25" customHeight="1">
      <c r="A4" s="161" t="s">
        <v>49</v>
      </c>
      <c r="B4" s="161" t="s">
        <v>50</v>
      </c>
      <c r="C4" s="161"/>
      <c r="D4" s="161"/>
    </row>
    <row r="5" spans="1:248" s="69" customFormat="1" ht="32.25" customHeight="1">
      <c r="A5" s="161"/>
      <c r="B5" s="9" t="s">
        <v>8</v>
      </c>
      <c r="C5" s="9" t="s">
        <v>51</v>
      </c>
      <c r="D5" s="9" t="s">
        <v>52</v>
      </c>
    </row>
    <row r="6" spans="1:248" ht="24.95" customHeight="1">
      <c r="A6" s="123" t="s">
        <v>8</v>
      </c>
      <c r="B6" s="16">
        <f>C6+D6</f>
        <v>3335.46</v>
      </c>
      <c r="C6" s="37">
        <f>C7+C27+C38+C49+C65+C76+C87+C101+C112+C124</f>
        <v>2375.46</v>
      </c>
      <c r="D6" s="37">
        <f>D8+D13+D49+D101</f>
        <v>960</v>
      </c>
    </row>
    <row r="7" spans="1:248" s="38" customFormat="1" ht="24.95" customHeight="1">
      <c r="A7" s="13" t="s">
        <v>53</v>
      </c>
      <c r="B7" s="16">
        <f>C7+D7</f>
        <v>2021.1999999999998</v>
      </c>
      <c r="C7" s="16">
        <f>C8+C15+C18+C22+C24</f>
        <v>1126.1999999999998</v>
      </c>
      <c r="D7" s="16">
        <f>D8+D13</f>
        <v>895</v>
      </c>
      <c r="E7" s="136"/>
      <c r="F7" s="136"/>
      <c r="G7" s="136"/>
      <c r="H7" s="136"/>
      <c r="I7" s="136"/>
      <c r="J7" s="136"/>
      <c r="K7" s="136"/>
      <c r="L7" s="136"/>
      <c r="M7" s="136"/>
      <c r="N7" s="136"/>
      <c r="O7" s="136"/>
      <c r="P7" s="136"/>
      <c r="Q7" s="136"/>
      <c r="R7" s="136"/>
      <c r="S7" s="136"/>
      <c r="T7" s="136"/>
      <c r="U7" s="136"/>
      <c r="V7" s="136"/>
      <c r="W7" s="136"/>
      <c r="X7" s="136"/>
      <c r="Y7" s="136"/>
      <c r="Z7" s="136"/>
      <c r="AA7" s="136"/>
      <c r="AB7" s="136"/>
      <c r="AC7" s="136"/>
      <c r="AD7" s="136"/>
      <c r="AE7" s="136"/>
      <c r="AF7" s="136"/>
      <c r="AG7" s="136"/>
      <c r="AH7" s="136"/>
      <c r="AI7" s="136"/>
      <c r="AJ7" s="136"/>
      <c r="AK7" s="136"/>
      <c r="AL7" s="136"/>
      <c r="AM7" s="136"/>
      <c r="AN7" s="136"/>
      <c r="AO7" s="136"/>
      <c r="AP7" s="136"/>
      <c r="AQ7" s="136"/>
      <c r="AR7" s="136"/>
      <c r="AS7" s="136"/>
      <c r="AT7" s="136"/>
      <c r="AU7" s="136"/>
      <c r="AV7" s="136"/>
      <c r="AW7" s="136"/>
      <c r="AX7" s="136"/>
      <c r="AY7" s="136"/>
      <c r="AZ7" s="136"/>
      <c r="BA7" s="136"/>
      <c r="BB7" s="136"/>
      <c r="BC7" s="136"/>
      <c r="BD7" s="136"/>
      <c r="BE7" s="136"/>
      <c r="BF7" s="136"/>
      <c r="BG7" s="136"/>
      <c r="BH7" s="136"/>
      <c r="BI7" s="136"/>
      <c r="BJ7" s="136"/>
      <c r="BK7" s="136"/>
      <c r="BL7" s="136"/>
      <c r="BM7" s="136"/>
      <c r="BN7" s="136"/>
      <c r="BO7" s="136"/>
      <c r="BP7" s="136"/>
      <c r="BQ7" s="136"/>
      <c r="BR7" s="136"/>
      <c r="BS7" s="136"/>
      <c r="BT7" s="136"/>
      <c r="BU7" s="136"/>
      <c r="BV7" s="136"/>
      <c r="BW7" s="136"/>
      <c r="BX7" s="136"/>
      <c r="BY7" s="136"/>
      <c r="BZ7" s="136"/>
      <c r="CA7" s="136"/>
      <c r="CB7" s="136"/>
      <c r="CC7" s="136"/>
      <c r="CD7" s="136"/>
      <c r="CE7" s="136"/>
      <c r="CF7" s="136"/>
      <c r="CG7" s="136"/>
      <c r="CH7" s="136"/>
      <c r="CI7" s="136"/>
      <c r="CJ7" s="136"/>
      <c r="CK7" s="136"/>
      <c r="CL7" s="136"/>
      <c r="CM7" s="136"/>
      <c r="CN7" s="136"/>
      <c r="CO7" s="136"/>
      <c r="CP7" s="136"/>
      <c r="CQ7" s="136"/>
      <c r="CR7" s="136"/>
      <c r="CS7" s="136"/>
      <c r="CT7" s="136"/>
      <c r="CU7" s="136"/>
      <c r="CV7" s="136"/>
      <c r="CW7" s="136"/>
      <c r="CX7" s="136"/>
      <c r="CY7" s="136"/>
      <c r="CZ7" s="136"/>
      <c r="DA7" s="136"/>
      <c r="DB7" s="136"/>
      <c r="DC7" s="136"/>
      <c r="DD7" s="136"/>
      <c r="DE7" s="136"/>
      <c r="DF7" s="136"/>
      <c r="DG7" s="136"/>
      <c r="DH7" s="136"/>
      <c r="DI7" s="136"/>
      <c r="DJ7" s="136"/>
      <c r="DK7" s="136"/>
      <c r="DL7" s="136"/>
      <c r="DM7" s="136"/>
      <c r="DN7" s="136"/>
      <c r="DO7" s="136"/>
      <c r="DP7" s="136"/>
      <c r="DQ7" s="136"/>
      <c r="DR7" s="136"/>
      <c r="DS7" s="136"/>
      <c r="DT7" s="136"/>
      <c r="DU7" s="136"/>
      <c r="DV7" s="136"/>
      <c r="DW7" s="136"/>
      <c r="DX7" s="136"/>
      <c r="DY7" s="136"/>
      <c r="DZ7" s="136"/>
      <c r="EA7" s="136"/>
      <c r="EB7" s="136"/>
      <c r="EC7" s="136"/>
      <c r="ED7" s="136"/>
      <c r="EE7" s="136"/>
      <c r="EF7" s="136"/>
      <c r="EG7" s="136"/>
      <c r="EH7" s="136"/>
      <c r="EI7" s="136"/>
      <c r="EJ7" s="136"/>
      <c r="EK7" s="136"/>
      <c r="EL7" s="136"/>
      <c r="EM7" s="136"/>
      <c r="EN7" s="136"/>
      <c r="EO7" s="136"/>
      <c r="EP7" s="136"/>
      <c r="EQ7" s="136"/>
      <c r="ER7" s="136"/>
      <c r="ES7" s="136"/>
      <c r="ET7" s="136"/>
      <c r="EU7" s="136"/>
      <c r="EV7" s="136"/>
      <c r="EW7" s="136"/>
      <c r="EX7" s="136"/>
      <c r="EY7" s="136"/>
      <c r="EZ7" s="136"/>
      <c r="FA7" s="136"/>
      <c r="FB7" s="136"/>
      <c r="FC7" s="136"/>
      <c r="FD7" s="136"/>
      <c r="FE7" s="136"/>
      <c r="FF7" s="136"/>
      <c r="FG7" s="136"/>
      <c r="FH7" s="136"/>
      <c r="FI7" s="136"/>
      <c r="FJ7" s="136"/>
      <c r="FK7" s="136"/>
      <c r="FL7" s="136"/>
      <c r="FM7" s="136"/>
      <c r="FN7" s="136"/>
      <c r="FO7" s="136"/>
      <c r="FP7" s="136"/>
      <c r="FQ7" s="136"/>
      <c r="FR7" s="136"/>
      <c r="FS7" s="136"/>
      <c r="FT7" s="136"/>
      <c r="FU7" s="136"/>
      <c r="FV7" s="136"/>
      <c r="FW7" s="136"/>
      <c r="FX7" s="136"/>
      <c r="FY7" s="136"/>
      <c r="FZ7" s="136"/>
      <c r="GA7" s="136"/>
      <c r="GB7" s="136"/>
      <c r="GC7" s="136"/>
      <c r="GD7" s="136"/>
      <c r="GE7" s="136"/>
      <c r="GF7" s="136"/>
      <c r="GG7" s="136"/>
      <c r="GH7" s="136"/>
      <c r="GI7" s="136"/>
      <c r="GJ7" s="136"/>
      <c r="GK7" s="136"/>
      <c r="GL7" s="136"/>
      <c r="GM7" s="136"/>
      <c r="GN7" s="136"/>
      <c r="GO7" s="136"/>
      <c r="GP7" s="136"/>
      <c r="GQ7" s="136"/>
      <c r="GR7" s="136"/>
      <c r="GS7" s="136"/>
      <c r="GT7" s="136"/>
      <c r="GU7" s="136"/>
      <c r="GV7" s="136"/>
      <c r="GW7" s="136"/>
      <c r="GX7" s="136"/>
      <c r="GY7" s="136"/>
      <c r="GZ7" s="136"/>
      <c r="HA7" s="136"/>
      <c r="HB7" s="136"/>
      <c r="HC7" s="136"/>
      <c r="HD7" s="136"/>
      <c r="HE7" s="136"/>
      <c r="HF7" s="136"/>
      <c r="HG7" s="136"/>
      <c r="HH7" s="136"/>
      <c r="HI7" s="136"/>
      <c r="HJ7" s="136"/>
      <c r="HK7" s="136"/>
      <c r="HL7" s="136"/>
      <c r="HM7" s="136"/>
      <c r="HN7" s="136"/>
      <c r="HO7" s="136"/>
      <c r="HP7" s="136"/>
      <c r="HQ7" s="136"/>
      <c r="HR7" s="136"/>
      <c r="HS7" s="136"/>
      <c r="HT7" s="136"/>
      <c r="HU7" s="136"/>
      <c r="HV7" s="136"/>
      <c r="HW7" s="136"/>
      <c r="HX7" s="136"/>
      <c r="HY7" s="136"/>
      <c r="HZ7" s="136"/>
      <c r="IA7" s="136"/>
      <c r="IB7" s="136"/>
      <c r="IC7" s="136"/>
      <c r="ID7" s="136"/>
      <c r="IE7" s="136"/>
      <c r="IF7" s="136"/>
      <c r="IG7" s="136"/>
      <c r="IH7" s="136"/>
      <c r="II7" s="136"/>
      <c r="IJ7" s="136"/>
      <c r="IK7" s="136"/>
      <c r="IL7" s="136"/>
      <c r="IM7" s="136"/>
      <c r="IN7" s="136"/>
    </row>
    <row r="8" spans="1:248" ht="24.95" customHeight="1">
      <c r="A8" s="13" t="s">
        <v>54</v>
      </c>
      <c r="B8" s="20">
        <f t="shared" ref="B8:B10" si="0">C8+D8</f>
        <v>1147.7</v>
      </c>
      <c r="C8" s="16">
        <f>C9</f>
        <v>843.7</v>
      </c>
      <c r="D8" s="16">
        <v>304</v>
      </c>
      <c r="E8" s="41"/>
      <c r="F8" s="41"/>
    </row>
    <row r="9" spans="1:248" ht="24.95" customHeight="1">
      <c r="A9" s="22" t="s">
        <v>55</v>
      </c>
      <c r="B9" s="20">
        <f t="shared" si="0"/>
        <v>843.7</v>
      </c>
      <c r="C9" s="16">
        <v>843.7</v>
      </c>
      <c r="D9" s="33"/>
      <c r="E9" s="41"/>
      <c r="F9" s="41"/>
    </row>
    <row r="10" spans="1:248" ht="24.95" customHeight="1">
      <c r="A10" s="22" t="s">
        <v>56</v>
      </c>
      <c r="B10" s="20">
        <f t="shared" si="0"/>
        <v>843.7</v>
      </c>
      <c r="C10" s="16">
        <v>843.7</v>
      </c>
      <c r="D10" s="33"/>
      <c r="E10" s="41"/>
      <c r="F10" s="41"/>
    </row>
    <row r="11" spans="1:248" ht="24.95" customHeight="1">
      <c r="A11" s="22" t="s">
        <v>57</v>
      </c>
      <c r="B11" s="16"/>
      <c r="C11" s="16"/>
      <c r="D11" s="16">
        <v>40</v>
      </c>
      <c r="E11" s="41"/>
      <c r="F11" s="41"/>
    </row>
    <row r="12" spans="1:248" ht="24.95" customHeight="1">
      <c r="A12" s="22" t="s">
        <v>58</v>
      </c>
      <c r="B12" s="16"/>
      <c r="C12" s="16"/>
      <c r="D12" s="16">
        <v>264</v>
      </c>
      <c r="E12" s="41"/>
      <c r="F12" s="41"/>
    </row>
    <row r="13" spans="1:248" ht="24.95" customHeight="1">
      <c r="A13" s="13" t="s">
        <v>60</v>
      </c>
      <c r="B13" s="16"/>
      <c r="C13" s="33"/>
      <c r="D13" s="16">
        <v>591</v>
      </c>
      <c r="E13" s="41"/>
      <c r="F13" s="41"/>
    </row>
    <row r="14" spans="1:248" ht="24.95" customHeight="1">
      <c r="A14" s="13" t="s">
        <v>61</v>
      </c>
      <c r="B14" s="16"/>
      <c r="C14" s="33"/>
      <c r="D14" s="16">
        <v>591</v>
      </c>
      <c r="E14" s="41"/>
      <c r="F14" s="41"/>
    </row>
    <row r="15" spans="1:248" ht="24.95" customHeight="1">
      <c r="A15" s="15" t="s">
        <v>62</v>
      </c>
      <c r="B15" s="16">
        <v>175.14</v>
      </c>
      <c r="C15" s="16">
        <v>175.14</v>
      </c>
      <c r="D15" s="33"/>
      <c r="E15" s="41"/>
      <c r="F15" s="41"/>
    </row>
    <row r="16" spans="1:248" ht="24.95" customHeight="1">
      <c r="A16" s="15" t="s">
        <v>63</v>
      </c>
      <c r="B16" s="16">
        <v>175.14</v>
      </c>
      <c r="C16" s="16">
        <v>175.14</v>
      </c>
      <c r="D16" s="33"/>
      <c r="E16" s="41"/>
      <c r="F16" s="41"/>
    </row>
    <row r="17" spans="1:6" ht="24.95" customHeight="1">
      <c r="A17" s="15" t="s">
        <v>64</v>
      </c>
      <c r="B17" s="16">
        <v>175.14</v>
      </c>
      <c r="C17" s="16">
        <v>175.14</v>
      </c>
      <c r="D17" s="33"/>
      <c r="E17" s="41"/>
      <c r="F17" s="41"/>
    </row>
    <row r="18" spans="1:6" ht="24.95" customHeight="1">
      <c r="A18" s="15" t="s">
        <v>65</v>
      </c>
      <c r="B18" s="16">
        <v>21.17</v>
      </c>
      <c r="C18" s="16">
        <v>21.17</v>
      </c>
      <c r="D18" s="33"/>
      <c r="E18" s="41"/>
      <c r="F18" s="41"/>
    </row>
    <row r="19" spans="1:6" ht="24.95" customHeight="1">
      <c r="A19" s="15" t="s">
        <v>66</v>
      </c>
      <c r="B19" s="16">
        <f>B20+B21</f>
        <v>21.17</v>
      </c>
      <c r="C19" s="16">
        <f>C20+C21</f>
        <v>21.17</v>
      </c>
      <c r="D19" s="33"/>
      <c r="E19" s="41"/>
      <c r="F19" s="41"/>
    </row>
    <row r="20" spans="1:6" ht="24.95" customHeight="1">
      <c r="A20" s="15" t="s">
        <v>67</v>
      </c>
      <c r="B20" s="16">
        <v>15.4</v>
      </c>
      <c r="C20" s="16">
        <v>16.27</v>
      </c>
      <c r="D20" s="33"/>
      <c r="E20" s="41"/>
      <c r="F20" s="41"/>
    </row>
    <row r="21" spans="1:6" ht="24.95" customHeight="1">
      <c r="A21" s="15" t="s">
        <v>68</v>
      </c>
      <c r="B21" s="16">
        <v>5.77</v>
      </c>
      <c r="C21" s="16">
        <v>4.9000000000000004</v>
      </c>
      <c r="D21" s="33"/>
      <c r="E21" s="41"/>
      <c r="F21" s="41"/>
    </row>
    <row r="22" spans="1:6" ht="24.95" customHeight="1">
      <c r="A22" s="15" t="s">
        <v>69</v>
      </c>
      <c r="B22" s="16">
        <v>0.1</v>
      </c>
      <c r="C22" s="16">
        <v>0.1</v>
      </c>
      <c r="D22" s="33"/>
      <c r="E22" s="41"/>
      <c r="F22" s="41"/>
    </row>
    <row r="23" spans="1:6" ht="24.95" customHeight="1">
      <c r="A23" s="15" t="s">
        <v>70</v>
      </c>
      <c r="B23" s="16">
        <v>0.1</v>
      </c>
      <c r="C23" s="16">
        <v>0.1</v>
      </c>
      <c r="D23" s="33"/>
      <c r="E23" s="41"/>
      <c r="F23" s="41"/>
    </row>
    <row r="24" spans="1:6" ht="24.95" customHeight="1">
      <c r="A24" s="15" t="s">
        <v>71</v>
      </c>
      <c r="B24" s="16">
        <v>86.09</v>
      </c>
      <c r="C24" s="16">
        <v>86.09</v>
      </c>
      <c r="D24" s="33"/>
      <c r="E24" s="41"/>
      <c r="F24" s="41"/>
    </row>
    <row r="25" spans="1:6" ht="24.95" customHeight="1">
      <c r="A25" s="15" t="s">
        <v>72</v>
      </c>
      <c r="B25" s="16">
        <v>86.09</v>
      </c>
      <c r="C25" s="16">
        <v>86.09</v>
      </c>
      <c r="D25" s="26"/>
      <c r="E25" s="41"/>
      <c r="F25" s="41"/>
    </row>
    <row r="26" spans="1:6" ht="24.95" customHeight="1">
      <c r="A26" s="15" t="s">
        <v>73</v>
      </c>
      <c r="B26" s="16">
        <v>86.09</v>
      </c>
      <c r="C26" s="16">
        <v>86.09</v>
      </c>
      <c r="D26" s="26"/>
      <c r="E26" s="41"/>
      <c r="F26" s="41"/>
    </row>
    <row r="27" spans="1:6" ht="24.95" customHeight="1">
      <c r="A27" s="13" t="s">
        <v>74</v>
      </c>
      <c r="B27" s="16"/>
      <c r="C27" s="16">
        <f>C28+C31+C35</f>
        <v>59.28</v>
      </c>
      <c r="D27" s="140"/>
      <c r="E27" s="41"/>
      <c r="F27" s="41"/>
    </row>
    <row r="28" spans="1:6" ht="24.95" customHeight="1">
      <c r="A28" s="13" t="s">
        <v>54</v>
      </c>
      <c r="B28" s="16"/>
      <c r="C28" s="16">
        <f>C29</f>
        <v>52.53</v>
      </c>
      <c r="D28" s="26"/>
      <c r="E28" s="41"/>
      <c r="F28" s="41"/>
    </row>
    <row r="29" spans="1:6" ht="24.95" customHeight="1">
      <c r="A29" s="22" t="s">
        <v>55</v>
      </c>
      <c r="B29" s="141"/>
      <c r="C29" s="141">
        <f>C30</f>
        <v>52.53</v>
      </c>
      <c r="D29" s="26"/>
      <c r="E29" s="41"/>
      <c r="F29" s="41"/>
    </row>
    <row r="30" spans="1:6" ht="24.95" customHeight="1">
      <c r="A30" s="22" t="s">
        <v>56</v>
      </c>
      <c r="B30" s="16"/>
      <c r="C30" s="16">
        <v>52.53</v>
      </c>
      <c r="D30" s="26"/>
      <c r="E30" s="41"/>
      <c r="F30" s="41"/>
    </row>
    <row r="31" spans="1:6" ht="24.95" customHeight="1">
      <c r="A31" s="15" t="s">
        <v>65</v>
      </c>
      <c r="B31" s="16"/>
      <c r="C31" s="16">
        <f>C32</f>
        <v>1.28</v>
      </c>
      <c r="D31" s="26"/>
      <c r="E31" s="41"/>
      <c r="F31" s="41"/>
    </row>
    <row r="32" spans="1:6" ht="24.95" customHeight="1">
      <c r="A32" s="15" t="s">
        <v>66</v>
      </c>
      <c r="B32" s="16"/>
      <c r="C32" s="16">
        <f>C33+C34</f>
        <v>1.28</v>
      </c>
      <c r="D32" s="26"/>
      <c r="E32" s="41"/>
      <c r="F32" s="41"/>
    </row>
    <row r="33" spans="1:248" ht="24.95" customHeight="1">
      <c r="A33" s="15" t="s">
        <v>67</v>
      </c>
      <c r="B33" s="16"/>
      <c r="C33" s="16">
        <v>1.04</v>
      </c>
      <c r="D33" s="26"/>
    </row>
    <row r="34" spans="1:248" s="38" customFormat="1" ht="24.95" customHeight="1">
      <c r="A34" s="15" t="s">
        <v>68</v>
      </c>
      <c r="B34" s="16"/>
      <c r="C34" s="16">
        <v>0.24</v>
      </c>
      <c r="D34" s="26"/>
      <c r="E34" s="136"/>
      <c r="F34" s="136"/>
      <c r="G34" s="136"/>
      <c r="H34" s="136"/>
      <c r="I34" s="136"/>
      <c r="J34" s="136"/>
      <c r="K34" s="136"/>
      <c r="L34" s="136"/>
      <c r="M34" s="136"/>
      <c r="N34" s="136"/>
      <c r="O34" s="136"/>
      <c r="P34" s="136"/>
      <c r="Q34" s="136"/>
      <c r="R34" s="136"/>
      <c r="S34" s="136"/>
      <c r="T34" s="136"/>
      <c r="U34" s="136"/>
      <c r="V34" s="136"/>
      <c r="W34" s="136"/>
      <c r="X34" s="136"/>
      <c r="Y34" s="136"/>
      <c r="Z34" s="136"/>
      <c r="AA34" s="136"/>
      <c r="AB34" s="136"/>
      <c r="AC34" s="136"/>
      <c r="AD34" s="136"/>
      <c r="AE34" s="136"/>
      <c r="AF34" s="136"/>
      <c r="AG34" s="136"/>
      <c r="AH34" s="136"/>
      <c r="AI34" s="136"/>
      <c r="AJ34" s="136"/>
      <c r="AK34" s="136"/>
      <c r="AL34" s="136"/>
      <c r="AM34" s="136"/>
      <c r="AN34" s="136"/>
      <c r="AO34" s="136"/>
      <c r="AP34" s="136"/>
      <c r="AQ34" s="136"/>
      <c r="AR34" s="136"/>
      <c r="AS34" s="136"/>
      <c r="AT34" s="136"/>
      <c r="AU34" s="136"/>
      <c r="AV34" s="136"/>
      <c r="AW34" s="136"/>
      <c r="AX34" s="136"/>
      <c r="AY34" s="136"/>
      <c r="AZ34" s="136"/>
      <c r="BA34" s="136"/>
      <c r="BB34" s="136"/>
      <c r="BC34" s="136"/>
      <c r="BD34" s="136"/>
      <c r="BE34" s="136"/>
      <c r="BF34" s="136"/>
      <c r="BG34" s="136"/>
      <c r="BH34" s="136"/>
      <c r="BI34" s="136"/>
      <c r="BJ34" s="136"/>
      <c r="BK34" s="136"/>
      <c r="BL34" s="136"/>
      <c r="BM34" s="136"/>
      <c r="BN34" s="136"/>
      <c r="BO34" s="136"/>
      <c r="BP34" s="136"/>
      <c r="BQ34" s="136"/>
      <c r="BR34" s="136"/>
      <c r="BS34" s="136"/>
      <c r="BT34" s="136"/>
      <c r="BU34" s="136"/>
      <c r="BV34" s="136"/>
      <c r="BW34" s="136"/>
      <c r="BX34" s="136"/>
      <c r="BY34" s="136"/>
      <c r="BZ34" s="136"/>
      <c r="CA34" s="136"/>
      <c r="CB34" s="136"/>
      <c r="CC34" s="136"/>
      <c r="CD34" s="136"/>
      <c r="CE34" s="136"/>
      <c r="CF34" s="136"/>
      <c r="CG34" s="136"/>
      <c r="CH34" s="136"/>
      <c r="CI34" s="136"/>
      <c r="CJ34" s="136"/>
      <c r="CK34" s="136"/>
      <c r="CL34" s="136"/>
      <c r="CM34" s="136"/>
      <c r="CN34" s="136"/>
      <c r="CO34" s="136"/>
      <c r="CP34" s="136"/>
      <c r="CQ34" s="136"/>
      <c r="CR34" s="136"/>
      <c r="CS34" s="136"/>
      <c r="CT34" s="136"/>
      <c r="CU34" s="136"/>
      <c r="CV34" s="136"/>
      <c r="CW34" s="136"/>
      <c r="CX34" s="136"/>
      <c r="CY34" s="136"/>
      <c r="CZ34" s="136"/>
      <c r="DA34" s="136"/>
      <c r="DB34" s="136"/>
      <c r="DC34" s="136"/>
      <c r="DD34" s="136"/>
      <c r="DE34" s="136"/>
      <c r="DF34" s="136"/>
      <c r="DG34" s="136"/>
      <c r="DH34" s="136"/>
      <c r="DI34" s="136"/>
      <c r="DJ34" s="136"/>
      <c r="DK34" s="136"/>
      <c r="DL34" s="136"/>
      <c r="DM34" s="136"/>
      <c r="DN34" s="136"/>
      <c r="DO34" s="136"/>
      <c r="DP34" s="136"/>
      <c r="DQ34" s="136"/>
      <c r="DR34" s="136"/>
      <c r="DS34" s="136"/>
      <c r="DT34" s="136"/>
      <c r="DU34" s="136"/>
      <c r="DV34" s="136"/>
      <c r="DW34" s="136"/>
      <c r="DX34" s="136"/>
      <c r="DY34" s="136"/>
      <c r="DZ34" s="136"/>
      <c r="EA34" s="136"/>
      <c r="EB34" s="136"/>
      <c r="EC34" s="136"/>
      <c r="ED34" s="136"/>
      <c r="EE34" s="136"/>
      <c r="EF34" s="136"/>
      <c r="EG34" s="136"/>
      <c r="EH34" s="136"/>
      <c r="EI34" s="136"/>
      <c r="EJ34" s="136"/>
      <c r="EK34" s="136"/>
      <c r="EL34" s="136"/>
      <c r="EM34" s="136"/>
      <c r="EN34" s="136"/>
      <c r="EO34" s="136"/>
      <c r="EP34" s="136"/>
      <c r="EQ34" s="136"/>
      <c r="ER34" s="136"/>
      <c r="ES34" s="136"/>
      <c r="ET34" s="136"/>
      <c r="EU34" s="136"/>
      <c r="EV34" s="136"/>
      <c r="EW34" s="136"/>
      <c r="EX34" s="136"/>
      <c r="EY34" s="136"/>
      <c r="EZ34" s="136"/>
      <c r="FA34" s="136"/>
      <c r="FB34" s="136"/>
      <c r="FC34" s="136"/>
      <c r="FD34" s="136"/>
      <c r="FE34" s="136"/>
      <c r="FF34" s="136"/>
      <c r="FG34" s="136"/>
      <c r="FH34" s="136"/>
      <c r="FI34" s="136"/>
      <c r="FJ34" s="136"/>
      <c r="FK34" s="136"/>
      <c r="FL34" s="136"/>
      <c r="FM34" s="136"/>
      <c r="FN34" s="136"/>
      <c r="FO34" s="136"/>
      <c r="FP34" s="136"/>
      <c r="FQ34" s="136"/>
      <c r="FR34" s="136"/>
      <c r="FS34" s="136"/>
      <c r="FT34" s="136"/>
      <c r="FU34" s="136"/>
      <c r="FV34" s="136"/>
      <c r="FW34" s="136"/>
      <c r="FX34" s="136"/>
      <c r="FY34" s="136"/>
      <c r="FZ34" s="136"/>
      <c r="GA34" s="136"/>
      <c r="GB34" s="136"/>
      <c r="GC34" s="136"/>
      <c r="GD34" s="136"/>
      <c r="GE34" s="136"/>
      <c r="GF34" s="136"/>
      <c r="GG34" s="136"/>
      <c r="GH34" s="136"/>
      <c r="GI34" s="136"/>
      <c r="GJ34" s="136"/>
      <c r="GK34" s="136"/>
      <c r="GL34" s="136"/>
      <c r="GM34" s="136"/>
      <c r="GN34" s="136"/>
      <c r="GO34" s="136"/>
      <c r="GP34" s="136"/>
      <c r="GQ34" s="136"/>
      <c r="GR34" s="136"/>
      <c r="GS34" s="136"/>
      <c r="GT34" s="136"/>
      <c r="GU34" s="136"/>
      <c r="GV34" s="136"/>
      <c r="GW34" s="136"/>
      <c r="GX34" s="136"/>
      <c r="GY34" s="136"/>
      <c r="GZ34" s="136"/>
      <c r="HA34" s="136"/>
      <c r="HB34" s="136"/>
      <c r="HC34" s="136"/>
      <c r="HD34" s="136"/>
      <c r="HE34" s="136"/>
      <c r="HF34" s="136"/>
      <c r="HG34" s="136"/>
      <c r="HH34" s="136"/>
      <c r="HI34" s="136"/>
      <c r="HJ34" s="136"/>
      <c r="HK34" s="136"/>
      <c r="HL34" s="136"/>
      <c r="HM34" s="136"/>
      <c r="HN34" s="136"/>
      <c r="HO34" s="136"/>
      <c r="HP34" s="136"/>
      <c r="HQ34" s="136"/>
      <c r="HR34" s="136"/>
      <c r="HS34" s="136"/>
      <c r="HT34" s="136"/>
      <c r="HU34" s="136"/>
      <c r="HV34" s="136"/>
      <c r="HW34" s="136"/>
      <c r="HX34" s="136"/>
      <c r="HY34" s="136"/>
      <c r="HZ34" s="136"/>
      <c r="IA34" s="136"/>
      <c r="IB34" s="136"/>
      <c r="IC34" s="136"/>
      <c r="ID34" s="136"/>
      <c r="IE34" s="136"/>
      <c r="IF34" s="136"/>
      <c r="IG34" s="136"/>
      <c r="IH34" s="136"/>
      <c r="II34" s="136"/>
      <c r="IJ34" s="136"/>
      <c r="IK34" s="136"/>
      <c r="IL34" s="136"/>
      <c r="IM34" s="136"/>
      <c r="IN34" s="136"/>
    </row>
    <row r="35" spans="1:248" ht="24.95" customHeight="1">
      <c r="A35" s="15" t="s">
        <v>71</v>
      </c>
      <c r="B35" s="16"/>
      <c r="C35" s="16">
        <v>5.47</v>
      </c>
      <c r="D35" s="26"/>
    </row>
    <row r="36" spans="1:248" ht="24.95" customHeight="1">
      <c r="A36" s="15" t="s">
        <v>72</v>
      </c>
      <c r="B36" s="16"/>
      <c r="C36" s="16">
        <v>5.47</v>
      </c>
      <c r="D36" s="26"/>
    </row>
    <row r="37" spans="1:248" ht="24.95" customHeight="1">
      <c r="A37" s="15" t="s">
        <v>73</v>
      </c>
      <c r="B37" s="26"/>
      <c r="C37" s="26">
        <v>5.47</v>
      </c>
      <c r="D37" s="26"/>
    </row>
    <row r="38" spans="1:248" ht="24.95" customHeight="1">
      <c r="A38" s="157" t="s">
        <v>75</v>
      </c>
      <c r="B38" s="26"/>
      <c r="C38" s="26">
        <f>C39+C42+C46</f>
        <v>45.19</v>
      </c>
      <c r="D38" s="26"/>
    </row>
    <row r="39" spans="1:248" ht="24.95" customHeight="1">
      <c r="A39" s="13" t="s">
        <v>54</v>
      </c>
      <c r="B39" s="26"/>
      <c r="C39" s="26">
        <v>39.979999999999997</v>
      </c>
      <c r="D39" s="26"/>
    </row>
    <row r="40" spans="1:248" ht="24.95" customHeight="1">
      <c r="A40" s="22" t="s">
        <v>55</v>
      </c>
      <c r="B40" s="26"/>
      <c r="C40" s="26">
        <v>39.979999999999997</v>
      </c>
      <c r="D40" s="26"/>
    </row>
    <row r="41" spans="1:248" ht="24.95" customHeight="1">
      <c r="A41" s="22" t="s">
        <v>56</v>
      </c>
      <c r="B41" s="26"/>
      <c r="C41" s="26">
        <v>39.979999999999997</v>
      </c>
      <c r="D41" s="26"/>
    </row>
    <row r="42" spans="1:248" ht="24.95" customHeight="1">
      <c r="A42" s="15" t="s">
        <v>65</v>
      </c>
      <c r="B42" s="26"/>
      <c r="C42" s="26">
        <v>1.02</v>
      </c>
      <c r="D42" s="26"/>
    </row>
    <row r="43" spans="1:248" ht="24.95" customHeight="1">
      <c r="A43" s="15" t="s">
        <v>66</v>
      </c>
      <c r="B43" s="26"/>
      <c r="C43" s="26">
        <f>C44+C45</f>
        <v>1.02</v>
      </c>
      <c r="D43" s="26"/>
    </row>
    <row r="44" spans="1:248" ht="24.95" customHeight="1">
      <c r="A44" s="15" t="s">
        <v>67</v>
      </c>
      <c r="B44" s="26"/>
      <c r="C44" s="26">
        <v>0.83</v>
      </c>
      <c r="D44" s="26"/>
    </row>
    <row r="45" spans="1:248" s="38" customFormat="1" ht="24.95" customHeight="1">
      <c r="A45" s="15" t="s">
        <v>68</v>
      </c>
      <c r="B45" s="26"/>
      <c r="C45" s="26">
        <v>0.19</v>
      </c>
      <c r="D45" s="26"/>
      <c r="E45" s="136"/>
      <c r="F45" s="136"/>
      <c r="G45" s="136"/>
      <c r="H45" s="136"/>
      <c r="I45" s="136"/>
      <c r="J45" s="136"/>
      <c r="K45" s="136"/>
      <c r="L45" s="136"/>
      <c r="M45" s="136"/>
      <c r="N45" s="136"/>
      <c r="O45" s="136"/>
      <c r="P45" s="136"/>
      <c r="Q45" s="136"/>
      <c r="R45" s="136"/>
      <c r="S45" s="136"/>
      <c r="T45" s="136"/>
      <c r="U45" s="136"/>
      <c r="V45" s="136"/>
      <c r="W45" s="136"/>
      <c r="X45" s="136"/>
      <c r="Y45" s="136"/>
      <c r="Z45" s="136"/>
      <c r="AA45" s="136"/>
      <c r="AB45" s="136"/>
      <c r="AC45" s="136"/>
      <c r="AD45" s="136"/>
      <c r="AE45" s="136"/>
      <c r="AF45" s="136"/>
      <c r="AG45" s="136"/>
      <c r="AH45" s="136"/>
      <c r="AI45" s="136"/>
      <c r="AJ45" s="136"/>
      <c r="AK45" s="136"/>
      <c r="AL45" s="136"/>
      <c r="AM45" s="136"/>
      <c r="AN45" s="136"/>
      <c r="AO45" s="136"/>
      <c r="AP45" s="136"/>
      <c r="AQ45" s="136"/>
      <c r="AR45" s="136"/>
      <c r="AS45" s="136"/>
      <c r="AT45" s="136"/>
      <c r="AU45" s="136"/>
      <c r="AV45" s="136"/>
      <c r="AW45" s="136"/>
      <c r="AX45" s="136"/>
      <c r="AY45" s="136"/>
      <c r="AZ45" s="136"/>
      <c r="BA45" s="136"/>
      <c r="BB45" s="136"/>
      <c r="BC45" s="136"/>
      <c r="BD45" s="136"/>
      <c r="BE45" s="136"/>
      <c r="BF45" s="136"/>
      <c r="BG45" s="136"/>
      <c r="BH45" s="136"/>
      <c r="BI45" s="136"/>
      <c r="BJ45" s="136"/>
      <c r="BK45" s="136"/>
      <c r="BL45" s="136"/>
      <c r="BM45" s="136"/>
      <c r="BN45" s="136"/>
      <c r="BO45" s="136"/>
      <c r="BP45" s="136"/>
      <c r="BQ45" s="136"/>
      <c r="BR45" s="136"/>
      <c r="BS45" s="136"/>
      <c r="BT45" s="136"/>
      <c r="BU45" s="136"/>
      <c r="BV45" s="136"/>
      <c r="BW45" s="136"/>
      <c r="BX45" s="136"/>
      <c r="BY45" s="136"/>
      <c r="BZ45" s="136"/>
      <c r="CA45" s="136"/>
      <c r="CB45" s="136"/>
      <c r="CC45" s="136"/>
      <c r="CD45" s="136"/>
      <c r="CE45" s="136"/>
      <c r="CF45" s="136"/>
      <c r="CG45" s="136"/>
      <c r="CH45" s="136"/>
      <c r="CI45" s="136"/>
      <c r="CJ45" s="136"/>
      <c r="CK45" s="136"/>
      <c r="CL45" s="136"/>
      <c r="CM45" s="136"/>
      <c r="CN45" s="136"/>
      <c r="CO45" s="136"/>
      <c r="CP45" s="136"/>
      <c r="CQ45" s="136"/>
      <c r="CR45" s="136"/>
      <c r="CS45" s="136"/>
      <c r="CT45" s="136"/>
      <c r="CU45" s="136"/>
      <c r="CV45" s="136"/>
      <c r="CW45" s="136"/>
      <c r="CX45" s="136"/>
      <c r="CY45" s="136"/>
      <c r="CZ45" s="136"/>
      <c r="DA45" s="136"/>
      <c r="DB45" s="136"/>
      <c r="DC45" s="136"/>
      <c r="DD45" s="136"/>
      <c r="DE45" s="136"/>
      <c r="DF45" s="136"/>
      <c r="DG45" s="136"/>
      <c r="DH45" s="136"/>
      <c r="DI45" s="136"/>
      <c r="DJ45" s="136"/>
      <c r="DK45" s="136"/>
      <c r="DL45" s="136"/>
      <c r="DM45" s="136"/>
      <c r="DN45" s="136"/>
      <c r="DO45" s="136"/>
      <c r="DP45" s="136"/>
      <c r="DQ45" s="136"/>
      <c r="DR45" s="136"/>
      <c r="DS45" s="136"/>
      <c r="DT45" s="136"/>
      <c r="DU45" s="136"/>
      <c r="DV45" s="136"/>
      <c r="DW45" s="136"/>
      <c r="DX45" s="136"/>
      <c r="DY45" s="136"/>
      <c r="DZ45" s="136"/>
      <c r="EA45" s="136"/>
      <c r="EB45" s="136"/>
      <c r="EC45" s="136"/>
      <c r="ED45" s="136"/>
      <c r="EE45" s="136"/>
      <c r="EF45" s="136"/>
      <c r="EG45" s="136"/>
      <c r="EH45" s="136"/>
      <c r="EI45" s="136"/>
      <c r="EJ45" s="136"/>
      <c r="EK45" s="136"/>
      <c r="EL45" s="136"/>
      <c r="EM45" s="136"/>
      <c r="EN45" s="136"/>
      <c r="EO45" s="136"/>
      <c r="EP45" s="136"/>
      <c r="EQ45" s="136"/>
      <c r="ER45" s="136"/>
      <c r="ES45" s="136"/>
      <c r="ET45" s="136"/>
      <c r="EU45" s="136"/>
      <c r="EV45" s="136"/>
      <c r="EW45" s="136"/>
      <c r="EX45" s="136"/>
      <c r="EY45" s="136"/>
      <c r="EZ45" s="136"/>
      <c r="FA45" s="136"/>
      <c r="FB45" s="136"/>
      <c r="FC45" s="136"/>
      <c r="FD45" s="136"/>
      <c r="FE45" s="136"/>
      <c r="FF45" s="136"/>
      <c r="FG45" s="136"/>
      <c r="FH45" s="136"/>
      <c r="FI45" s="136"/>
      <c r="FJ45" s="136"/>
      <c r="FK45" s="136"/>
      <c r="FL45" s="136"/>
      <c r="FM45" s="136"/>
      <c r="FN45" s="136"/>
      <c r="FO45" s="136"/>
      <c r="FP45" s="136"/>
      <c r="FQ45" s="136"/>
      <c r="FR45" s="136"/>
      <c r="FS45" s="136"/>
      <c r="FT45" s="136"/>
      <c r="FU45" s="136"/>
      <c r="FV45" s="136"/>
      <c r="FW45" s="136"/>
      <c r="FX45" s="136"/>
      <c r="FY45" s="136"/>
      <c r="FZ45" s="136"/>
      <c r="GA45" s="136"/>
      <c r="GB45" s="136"/>
      <c r="GC45" s="136"/>
      <c r="GD45" s="136"/>
      <c r="GE45" s="136"/>
      <c r="GF45" s="136"/>
      <c r="GG45" s="136"/>
      <c r="GH45" s="136"/>
      <c r="GI45" s="136"/>
      <c r="GJ45" s="136"/>
      <c r="GK45" s="136"/>
      <c r="GL45" s="136"/>
      <c r="GM45" s="136"/>
      <c r="GN45" s="136"/>
      <c r="GO45" s="136"/>
      <c r="GP45" s="136"/>
      <c r="GQ45" s="136"/>
      <c r="GR45" s="136"/>
      <c r="GS45" s="136"/>
      <c r="GT45" s="136"/>
      <c r="GU45" s="136"/>
      <c r="GV45" s="136"/>
      <c r="GW45" s="136"/>
      <c r="GX45" s="136"/>
      <c r="GY45" s="136"/>
      <c r="GZ45" s="136"/>
      <c r="HA45" s="136"/>
      <c r="HB45" s="136"/>
      <c r="HC45" s="136"/>
      <c r="HD45" s="136"/>
      <c r="HE45" s="136"/>
      <c r="HF45" s="136"/>
      <c r="HG45" s="136"/>
      <c r="HH45" s="136"/>
      <c r="HI45" s="136"/>
      <c r="HJ45" s="136"/>
      <c r="HK45" s="136"/>
      <c r="HL45" s="136"/>
      <c r="HM45" s="136"/>
      <c r="HN45" s="136"/>
      <c r="HO45" s="136"/>
      <c r="HP45" s="136"/>
      <c r="HQ45" s="136"/>
      <c r="HR45" s="136"/>
      <c r="HS45" s="136"/>
      <c r="HT45" s="136"/>
      <c r="HU45" s="136"/>
      <c r="HV45" s="136"/>
      <c r="HW45" s="136"/>
      <c r="HX45" s="136"/>
      <c r="HY45" s="136"/>
      <c r="HZ45" s="136"/>
      <c r="IA45" s="136"/>
      <c r="IB45" s="136"/>
      <c r="IC45" s="136"/>
      <c r="ID45" s="136"/>
      <c r="IE45" s="136"/>
      <c r="IF45" s="136"/>
      <c r="IG45" s="136"/>
      <c r="IH45" s="136"/>
      <c r="II45" s="136"/>
      <c r="IJ45" s="136"/>
      <c r="IK45" s="136"/>
      <c r="IL45" s="136"/>
      <c r="IM45" s="136"/>
      <c r="IN45" s="136"/>
    </row>
    <row r="46" spans="1:248" ht="24.95" customHeight="1">
      <c r="A46" s="15" t="s">
        <v>71</v>
      </c>
      <c r="B46" s="26"/>
      <c r="C46" s="26">
        <v>4.1900000000000004</v>
      </c>
      <c r="D46" s="26"/>
    </row>
    <row r="47" spans="1:248" ht="24.95" customHeight="1">
      <c r="A47" s="15" t="s">
        <v>72</v>
      </c>
      <c r="B47" s="26"/>
      <c r="C47" s="26">
        <v>4.1900000000000004</v>
      </c>
      <c r="D47" s="26"/>
    </row>
    <row r="48" spans="1:248" ht="24.95" customHeight="1">
      <c r="A48" s="15" t="s">
        <v>73</v>
      </c>
      <c r="B48" s="26"/>
      <c r="C48" s="26">
        <v>4.1900000000000004</v>
      </c>
      <c r="D48" s="26"/>
    </row>
    <row r="49" spans="1:248" ht="24.95" customHeight="1">
      <c r="A49" s="157" t="s">
        <v>76</v>
      </c>
      <c r="B49" s="26"/>
      <c r="C49" s="26">
        <f>C50+C53+C56+C62</f>
        <v>102.33000000000001</v>
      </c>
      <c r="D49" s="26">
        <v>35</v>
      </c>
    </row>
    <row r="50" spans="1:248" ht="24.95" customHeight="1">
      <c r="A50" s="13" t="s">
        <v>54</v>
      </c>
      <c r="B50" s="26"/>
      <c r="C50" s="26">
        <v>79.37</v>
      </c>
      <c r="D50" s="26"/>
    </row>
    <row r="51" spans="1:248" ht="24.95" customHeight="1">
      <c r="A51" s="22" t="s">
        <v>55</v>
      </c>
      <c r="B51" s="26"/>
      <c r="C51" s="26">
        <v>79.37</v>
      </c>
      <c r="D51" s="26"/>
    </row>
    <row r="52" spans="1:248" ht="24.95" customHeight="1">
      <c r="A52" s="22" t="s">
        <v>56</v>
      </c>
      <c r="B52" s="26"/>
      <c r="C52" s="26">
        <v>79.37</v>
      </c>
      <c r="D52" s="26"/>
    </row>
    <row r="53" spans="1:248" ht="24.95" customHeight="1">
      <c r="A53" s="15" t="s">
        <v>62</v>
      </c>
      <c r="B53" s="26"/>
      <c r="C53" s="26">
        <v>12.93</v>
      </c>
      <c r="D53" s="26"/>
    </row>
    <row r="54" spans="1:248" ht="24.95" customHeight="1">
      <c r="A54" s="15" t="s">
        <v>63</v>
      </c>
      <c r="B54" s="26"/>
      <c r="C54" s="26">
        <v>12.93</v>
      </c>
      <c r="D54" s="26"/>
    </row>
    <row r="55" spans="1:248" ht="24.95" customHeight="1">
      <c r="A55" s="15" t="s">
        <v>64</v>
      </c>
      <c r="B55" s="26"/>
      <c r="C55" s="26">
        <v>12.93</v>
      </c>
      <c r="D55" s="26"/>
    </row>
    <row r="56" spans="1:248" s="38" customFormat="1" ht="24.95" customHeight="1">
      <c r="A56" s="15" t="s">
        <v>65</v>
      </c>
      <c r="B56" s="26"/>
      <c r="C56" s="26">
        <f>C57</f>
        <v>1.75</v>
      </c>
      <c r="D56" s="26"/>
      <c r="E56" s="136"/>
      <c r="F56" s="136"/>
      <c r="G56" s="136"/>
      <c r="H56" s="136"/>
      <c r="I56" s="136"/>
      <c r="J56" s="136"/>
      <c r="K56" s="136"/>
      <c r="L56" s="136"/>
      <c r="M56" s="136"/>
      <c r="N56" s="136"/>
      <c r="O56" s="136"/>
      <c r="P56" s="136"/>
      <c r="Q56" s="136"/>
      <c r="R56" s="136"/>
      <c r="S56" s="136"/>
      <c r="T56" s="136"/>
      <c r="U56" s="136"/>
      <c r="V56" s="136"/>
      <c r="W56" s="136"/>
      <c r="X56" s="136"/>
      <c r="Y56" s="136"/>
      <c r="Z56" s="136"/>
      <c r="AA56" s="136"/>
      <c r="AB56" s="136"/>
      <c r="AC56" s="136"/>
      <c r="AD56" s="136"/>
      <c r="AE56" s="136"/>
      <c r="AF56" s="136"/>
      <c r="AG56" s="136"/>
      <c r="AH56" s="136"/>
      <c r="AI56" s="136"/>
      <c r="AJ56" s="136"/>
      <c r="AK56" s="136"/>
      <c r="AL56" s="136"/>
      <c r="AM56" s="136"/>
      <c r="AN56" s="136"/>
      <c r="AO56" s="136"/>
      <c r="AP56" s="136"/>
      <c r="AQ56" s="136"/>
      <c r="AR56" s="136"/>
      <c r="AS56" s="136"/>
      <c r="AT56" s="136"/>
      <c r="AU56" s="136"/>
      <c r="AV56" s="136"/>
      <c r="AW56" s="136"/>
      <c r="AX56" s="136"/>
      <c r="AY56" s="136"/>
      <c r="AZ56" s="136"/>
      <c r="BA56" s="136"/>
      <c r="BB56" s="136"/>
      <c r="BC56" s="136"/>
      <c r="BD56" s="136"/>
      <c r="BE56" s="136"/>
      <c r="BF56" s="136"/>
      <c r="BG56" s="136"/>
      <c r="BH56" s="136"/>
      <c r="BI56" s="136"/>
      <c r="BJ56" s="136"/>
      <c r="BK56" s="136"/>
      <c r="BL56" s="136"/>
      <c r="BM56" s="136"/>
      <c r="BN56" s="136"/>
      <c r="BO56" s="136"/>
      <c r="BP56" s="136"/>
      <c r="BQ56" s="136"/>
      <c r="BR56" s="136"/>
      <c r="BS56" s="136"/>
      <c r="BT56" s="136"/>
      <c r="BU56" s="136"/>
      <c r="BV56" s="136"/>
      <c r="BW56" s="136"/>
      <c r="BX56" s="136"/>
      <c r="BY56" s="136"/>
      <c r="BZ56" s="136"/>
      <c r="CA56" s="136"/>
      <c r="CB56" s="136"/>
      <c r="CC56" s="136"/>
      <c r="CD56" s="136"/>
      <c r="CE56" s="136"/>
      <c r="CF56" s="136"/>
      <c r="CG56" s="136"/>
      <c r="CH56" s="136"/>
      <c r="CI56" s="136"/>
      <c r="CJ56" s="136"/>
      <c r="CK56" s="136"/>
      <c r="CL56" s="136"/>
      <c r="CM56" s="136"/>
      <c r="CN56" s="136"/>
      <c r="CO56" s="136"/>
      <c r="CP56" s="136"/>
      <c r="CQ56" s="136"/>
      <c r="CR56" s="136"/>
      <c r="CS56" s="136"/>
      <c r="CT56" s="136"/>
      <c r="CU56" s="136"/>
      <c r="CV56" s="136"/>
      <c r="CW56" s="136"/>
      <c r="CX56" s="136"/>
      <c r="CY56" s="136"/>
      <c r="CZ56" s="136"/>
      <c r="DA56" s="136"/>
      <c r="DB56" s="136"/>
      <c r="DC56" s="136"/>
      <c r="DD56" s="136"/>
      <c r="DE56" s="136"/>
      <c r="DF56" s="136"/>
      <c r="DG56" s="136"/>
      <c r="DH56" s="136"/>
      <c r="DI56" s="136"/>
      <c r="DJ56" s="136"/>
      <c r="DK56" s="136"/>
      <c r="DL56" s="136"/>
      <c r="DM56" s="136"/>
      <c r="DN56" s="136"/>
      <c r="DO56" s="136"/>
      <c r="DP56" s="136"/>
      <c r="DQ56" s="136"/>
      <c r="DR56" s="136"/>
      <c r="DS56" s="136"/>
      <c r="DT56" s="136"/>
      <c r="DU56" s="136"/>
      <c r="DV56" s="136"/>
      <c r="DW56" s="136"/>
      <c r="DX56" s="136"/>
      <c r="DY56" s="136"/>
      <c r="DZ56" s="136"/>
      <c r="EA56" s="136"/>
      <c r="EB56" s="136"/>
      <c r="EC56" s="136"/>
      <c r="ED56" s="136"/>
      <c r="EE56" s="136"/>
      <c r="EF56" s="136"/>
      <c r="EG56" s="136"/>
      <c r="EH56" s="136"/>
      <c r="EI56" s="136"/>
      <c r="EJ56" s="136"/>
      <c r="EK56" s="136"/>
      <c r="EL56" s="136"/>
      <c r="EM56" s="136"/>
      <c r="EN56" s="136"/>
      <c r="EO56" s="136"/>
      <c r="EP56" s="136"/>
      <c r="EQ56" s="136"/>
      <c r="ER56" s="136"/>
      <c r="ES56" s="136"/>
      <c r="ET56" s="136"/>
      <c r="EU56" s="136"/>
      <c r="EV56" s="136"/>
      <c r="EW56" s="136"/>
      <c r="EX56" s="136"/>
      <c r="EY56" s="136"/>
      <c r="EZ56" s="136"/>
      <c r="FA56" s="136"/>
      <c r="FB56" s="136"/>
      <c r="FC56" s="136"/>
      <c r="FD56" s="136"/>
      <c r="FE56" s="136"/>
      <c r="FF56" s="136"/>
      <c r="FG56" s="136"/>
      <c r="FH56" s="136"/>
      <c r="FI56" s="136"/>
      <c r="FJ56" s="136"/>
      <c r="FK56" s="136"/>
      <c r="FL56" s="136"/>
      <c r="FM56" s="136"/>
      <c r="FN56" s="136"/>
      <c r="FO56" s="136"/>
      <c r="FP56" s="136"/>
      <c r="FQ56" s="136"/>
      <c r="FR56" s="136"/>
      <c r="FS56" s="136"/>
      <c r="FT56" s="136"/>
      <c r="FU56" s="136"/>
      <c r="FV56" s="136"/>
      <c r="FW56" s="136"/>
      <c r="FX56" s="136"/>
      <c r="FY56" s="136"/>
      <c r="FZ56" s="136"/>
      <c r="GA56" s="136"/>
      <c r="GB56" s="136"/>
      <c r="GC56" s="136"/>
      <c r="GD56" s="136"/>
      <c r="GE56" s="136"/>
      <c r="GF56" s="136"/>
      <c r="GG56" s="136"/>
      <c r="GH56" s="136"/>
      <c r="GI56" s="136"/>
      <c r="GJ56" s="136"/>
      <c r="GK56" s="136"/>
      <c r="GL56" s="136"/>
      <c r="GM56" s="136"/>
      <c r="GN56" s="136"/>
      <c r="GO56" s="136"/>
      <c r="GP56" s="136"/>
      <c r="GQ56" s="136"/>
      <c r="GR56" s="136"/>
      <c r="GS56" s="136"/>
      <c r="GT56" s="136"/>
      <c r="GU56" s="136"/>
      <c r="GV56" s="136"/>
      <c r="GW56" s="136"/>
      <c r="GX56" s="136"/>
      <c r="GY56" s="136"/>
      <c r="GZ56" s="136"/>
      <c r="HA56" s="136"/>
      <c r="HB56" s="136"/>
      <c r="HC56" s="136"/>
      <c r="HD56" s="136"/>
      <c r="HE56" s="136"/>
      <c r="HF56" s="136"/>
      <c r="HG56" s="136"/>
      <c r="HH56" s="136"/>
      <c r="HI56" s="136"/>
      <c r="HJ56" s="136"/>
      <c r="HK56" s="136"/>
      <c r="HL56" s="136"/>
      <c r="HM56" s="136"/>
      <c r="HN56" s="136"/>
      <c r="HO56" s="136"/>
      <c r="HP56" s="136"/>
      <c r="HQ56" s="136"/>
      <c r="HR56" s="136"/>
      <c r="HS56" s="136"/>
      <c r="HT56" s="136"/>
      <c r="HU56" s="136"/>
      <c r="HV56" s="136"/>
      <c r="HW56" s="136"/>
      <c r="HX56" s="136"/>
      <c r="HY56" s="136"/>
      <c r="HZ56" s="136"/>
      <c r="IA56" s="136"/>
      <c r="IB56" s="136"/>
      <c r="IC56" s="136"/>
      <c r="ID56" s="136"/>
      <c r="IE56" s="136"/>
      <c r="IF56" s="136"/>
      <c r="IG56" s="136"/>
      <c r="IH56" s="136"/>
      <c r="II56" s="136"/>
      <c r="IJ56" s="136"/>
      <c r="IK56" s="136"/>
      <c r="IL56" s="136"/>
      <c r="IM56" s="136"/>
      <c r="IN56" s="136"/>
    </row>
    <row r="57" spans="1:248" ht="24.95" customHeight="1">
      <c r="A57" s="15" t="s">
        <v>66</v>
      </c>
      <c r="B57" s="26"/>
      <c r="C57" s="26">
        <f>C58+C59</f>
        <v>1.75</v>
      </c>
      <c r="D57" s="26"/>
    </row>
    <row r="58" spans="1:248" ht="24.95" customHeight="1">
      <c r="A58" s="15" t="s">
        <v>67</v>
      </c>
      <c r="B58" s="26"/>
      <c r="C58" s="26">
        <v>1.37</v>
      </c>
      <c r="D58" s="26"/>
    </row>
    <row r="59" spans="1:248" ht="24.95" customHeight="1">
      <c r="A59" s="15" t="s">
        <v>68</v>
      </c>
      <c r="B59" s="26"/>
      <c r="C59" s="26">
        <v>0.38</v>
      </c>
      <c r="D59" s="26"/>
    </row>
    <row r="60" spans="1:248" ht="24.95" customHeight="1">
      <c r="A60" s="22" t="s">
        <v>55</v>
      </c>
      <c r="B60" s="26"/>
      <c r="C60" s="26"/>
      <c r="D60" s="26">
        <v>35</v>
      </c>
    </row>
    <row r="61" spans="1:248" ht="24.95" customHeight="1">
      <c r="A61" s="22" t="s">
        <v>58</v>
      </c>
      <c r="B61" s="26"/>
      <c r="D61" s="26">
        <v>35</v>
      </c>
    </row>
    <row r="62" spans="1:248" ht="24.95" customHeight="1">
      <c r="A62" s="15" t="s">
        <v>71</v>
      </c>
      <c r="B62" s="26"/>
      <c r="C62" s="26">
        <v>8.2799999999999994</v>
      </c>
      <c r="D62" s="26"/>
    </row>
    <row r="63" spans="1:248" ht="24.95" customHeight="1">
      <c r="A63" s="15" t="s">
        <v>72</v>
      </c>
      <c r="B63" s="26"/>
      <c r="C63" s="26">
        <v>8.2799999999999994</v>
      </c>
      <c r="D63" s="26"/>
    </row>
    <row r="64" spans="1:248" ht="24.95" customHeight="1">
      <c r="A64" s="15" t="s">
        <v>73</v>
      </c>
      <c r="B64" s="26"/>
      <c r="C64" s="26">
        <v>8.2799999999999994</v>
      </c>
      <c r="D64" s="26"/>
    </row>
    <row r="65" spans="1:4" ht="24.95" customHeight="1">
      <c r="A65" s="157" t="s">
        <v>77</v>
      </c>
      <c r="B65" s="26"/>
      <c r="C65" s="26">
        <f>C66+C69+C73</f>
        <v>44.970000000000006</v>
      </c>
      <c r="D65" s="26"/>
    </row>
    <row r="66" spans="1:4" ht="24.95" customHeight="1">
      <c r="A66" s="13" t="s">
        <v>54</v>
      </c>
      <c r="B66" s="26"/>
      <c r="C66" s="26">
        <v>39.770000000000003</v>
      </c>
      <c r="D66" s="26"/>
    </row>
    <row r="67" spans="1:4" ht="24.95" customHeight="1">
      <c r="A67" s="22" t="s">
        <v>55</v>
      </c>
      <c r="B67" s="26"/>
      <c r="C67" s="26">
        <v>39.770000000000003</v>
      </c>
      <c r="D67" s="26"/>
    </row>
    <row r="68" spans="1:4" ht="24.95" customHeight="1">
      <c r="A68" s="22" t="s">
        <v>56</v>
      </c>
      <c r="B68" s="26"/>
      <c r="C68" s="26">
        <v>39.770000000000003</v>
      </c>
      <c r="D68" s="26"/>
    </row>
    <row r="69" spans="1:4" ht="24.95" customHeight="1">
      <c r="A69" s="15" t="s">
        <v>65</v>
      </c>
      <c r="B69" s="26"/>
      <c r="C69" s="26">
        <f>C70</f>
        <v>1.02</v>
      </c>
      <c r="D69" s="26"/>
    </row>
    <row r="70" spans="1:4" ht="24.95" customHeight="1">
      <c r="A70" s="15" t="s">
        <v>66</v>
      </c>
      <c r="B70" s="26"/>
      <c r="C70" s="26">
        <f>C71+C72</f>
        <v>1.02</v>
      </c>
      <c r="D70" s="26"/>
    </row>
    <row r="71" spans="1:4" ht="24.95" customHeight="1">
      <c r="A71" s="15" t="s">
        <v>67</v>
      </c>
      <c r="B71" s="26"/>
      <c r="C71" s="26">
        <v>0.83</v>
      </c>
      <c r="D71" s="26"/>
    </row>
    <row r="72" spans="1:4" ht="24.95" customHeight="1">
      <c r="A72" s="15" t="s">
        <v>68</v>
      </c>
      <c r="B72" s="26"/>
      <c r="C72" s="26">
        <v>0.19</v>
      </c>
      <c r="D72" s="26"/>
    </row>
    <row r="73" spans="1:4" ht="24.95" customHeight="1">
      <c r="A73" s="15" t="s">
        <v>71</v>
      </c>
      <c r="B73" s="26"/>
      <c r="C73" s="26">
        <v>4.18</v>
      </c>
      <c r="D73" s="26"/>
    </row>
    <row r="74" spans="1:4" ht="24.95" customHeight="1">
      <c r="A74" s="15" t="s">
        <v>72</v>
      </c>
      <c r="B74" s="26"/>
      <c r="C74" s="26">
        <v>4.18</v>
      </c>
      <c r="D74" s="26"/>
    </row>
    <row r="75" spans="1:4" ht="24.95" customHeight="1">
      <c r="A75" s="15" t="s">
        <v>73</v>
      </c>
      <c r="B75" s="140"/>
      <c r="C75" s="26">
        <v>4.18</v>
      </c>
      <c r="D75" s="140"/>
    </row>
    <row r="76" spans="1:4" ht="24.95" customHeight="1">
      <c r="A76" s="157" t="s">
        <v>78</v>
      </c>
      <c r="B76" s="26"/>
      <c r="C76" s="26">
        <f>C77+C80+C84</f>
        <v>42.88000000000001</v>
      </c>
      <c r="D76" s="26"/>
    </row>
    <row r="77" spans="1:4" ht="24.95" customHeight="1">
      <c r="A77" s="13" t="s">
        <v>54</v>
      </c>
      <c r="B77" s="26"/>
      <c r="C77" s="26">
        <v>37.950000000000003</v>
      </c>
      <c r="D77" s="26"/>
    </row>
    <row r="78" spans="1:4" ht="24.95" customHeight="1">
      <c r="A78" s="22" t="s">
        <v>55</v>
      </c>
      <c r="B78" s="26"/>
      <c r="C78" s="26">
        <v>37.950000000000003</v>
      </c>
      <c r="D78" s="26"/>
    </row>
    <row r="79" spans="1:4" ht="24.95" customHeight="1">
      <c r="A79" s="22" t="s">
        <v>56</v>
      </c>
      <c r="B79" s="26"/>
      <c r="C79" s="26">
        <v>37.950000000000003</v>
      </c>
      <c r="D79" s="26"/>
    </row>
    <row r="80" spans="1:4" ht="24.95" customHeight="1">
      <c r="A80" s="15" t="s">
        <v>65</v>
      </c>
      <c r="B80" s="26"/>
      <c r="C80" s="26">
        <v>1.02</v>
      </c>
      <c r="D80" s="26"/>
    </row>
    <row r="81" spans="1:248" ht="24.95" customHeight="1">
      <c r="A81" s="15" t="s">
        <v>66</v>
      </c>
      <c r="B81" s="26"/>
      <c r="C81" s="26">
        <f>C82+C83</f>
        <v>1.02</v>
      </c>
      <c r="D81" s="26"/>
    </row>
    <row r="82" spans="1:248" s="38" customFormat="1" ht="24.95" customHeight="1">
      <c r="A82" s="15" t="s">
        <v>67</v>
      </c>
      <c r="B82" s="26"/>
      <c r="C82" s="26">
        <v>0.83</v>
      </c>
      <c r="D82" s="26"/>
      <c r="E82" s="136"/>
      <c r="F82" s="136"/>
      <c r="G82" s="136"/>
      <c r="H82" s="136"/>
      <c r="I82" s="136"/>
      <c r="J82" s="136"/>
      <c r="K82" s="136"/>
      <c r="L82" s="136"/>
      <c r="M82" s="136"/>
      <c r="N82" s="136"/>
      <c r="O82" s="136"/>
      <c r="P82" s="136"/>
      <c r="Q82" s="136"/>
      <c r="R82" s="136"/>
      <c r="S82" s="136"/>
      <c r="T82" s="136"/>
      <c r="U82" s="136"/>
      <c r="V82" s="136"/>
      <c r="W82" s="136"/>
      <c r="X82" s="136"/>
      <c r="Y82" s="136"/>
      <c r="Z82" s="136"/>
      <c r="AA82" s="136"/>
      <c r="AB82" s="136"/>
      <c r="AC82" s="136"/>
      <c r="AD82" s="136"/>
      <c r="AE82" s="136"/>
      <c r="AF82" s="136"/>
      <c r="AG82" s="136"/>
      <c r="AH82" s="136"/>
      <c r="AI82" s="136"/>
      <c r="AJ82" s="136"/>
      <c r="AK82" s="136"/>
      <c r="AL82" s="136"/>
      <c r="AM82" s="136"/>
      <c r="AN82" s="136"/>
      <c r="AO82" s="136"/>
      <c r="AP82" s="136"/>
      <c r="AQ82" s="136"/>
      <c r="AR82" s="136"/>
      <c r="AS82" s="136"/>
      <c r="AT82" s="136"/>
      <c r="AU82" s="136"/>
      <c r="AV82" s="136"/>
      <c r="AW82" s="136"/>
      <c r="AX82" s="136"/>
      <c r="AY82" s="136"/>
      <c r="AZ82" s="136"/>
      <c r="BA82" s="136"/>
      <c r="BB82" s="136"/>
      <c r="BC82" s="136"/>
      <c r="BD82" s="136"/>
      <c r="BE82" s="136"/>
      <c r="BF82" s="136"/>
      <c r="BG82" s="136"/>
      <c r="BH82" s="136"/>
      <c r="BI82" s="136"/>
      <c r="BJ82" s="136"/>
      <c r="BK82" s="136"/>
      <c r="BL82" s="136"/>
      <c r="BM82" s="136"/>
      <c r="BN82" s="136"/>
      <c r="BO82" s="136"/>
      <c r="BP82" s="136"/>
      <c r="BQ82" s="136"/>
      <c r="BR82" s="136"/>
      <c r="BS82" s="136"/>
      <c r="BT82" s="136"/>
      <c r="BU82" s="136"/>
      <c r="BV82" s="136"/>
      <c r="BW82" s="136"/>
      <c r="BX82" s="136"/>
      <c r="BY82" s="136"/>
      <c r="BZ82" s="136"/>
      <c r="CA82" s="136"/>
      <c r="CB82" s="136"/>
      <c r="CC82" s="136"/>
      <c r="CD82" s="136"/>
      <c r="CE82" s="136"/>
      <c r="CF82" s="136"/>
      <c r="CG82" s="136"/>
      <c r="CH82" s="136"/>
      <c r="CI82" s="136"/>
      <c r="CJ82" s="136"/>
      <c r="CK82" s="136"/>
      <c r="CL82" s="136"/>
      <c r="CM82" s="136"/>
      <c r="CN82" s="136"/>
      <c r="CO82" s="136"/>
      <c r="CP82" s="136"/>
      <c r="CQ82" s="136"/>
      <c r="CR82" s="136"/>
      <c r="CS82" s="136"/>
      <c r="CT82" s="136"/>
      <c r="CU82" s="136"/>
      <c r="CV82" s="136"/>
      <c r="CW82" s="136"/>
      <c r="CX82" s="136"/>
      <c r="CY82" s="136"/>
      <c r="CZ82" s="136"/>
      <c r="DA82" s="136"/>
      <c r="DB82" s="136"/>
      <c r="DC82" s="136"/>
      <c r="DD82" s="136"/>
      <c r="DE82" s="136"/>
      <c r="DF82" s="136"/>
      <c r="DG82" s="136"/>
      <c r="DH82" s="136"/>
      <c r="DI82" s="136"/>
      <c r="DJ82" s="136"/>
      <c r="DK82" s="136"/>
      <c r="DL82" s="136"/>
      <c r="DM82" s="136"/>
      <c r="DN82" s="136"/>
      <c r="DO82" s="136"/>
      <c r="DP82" s="136"/>
      <c r="DQ82" s="136"/>
      <c r="DR82" s="136"/>
      <c r="DS82" s="136"/>
      <c r="DT82" s="136"/>
      <c r="DU82" s="136"/>
      <c r="DV82" s="136"/>
      <c r="DW82" s="136"/>
      <c r="DX82" s="136"/>
      <c r="DY82" s="136"/>
      <c r="DZ82" s="136"/>
      <c r="EA82" s="136"/>
      <c r="EB82" s="136"/>
      <c r="EC82" s="136"/>
      <c r="ED82" s="136"/>
      <c r="EE82" s="136"/>
      <c r="EF82" s="136"/>
      <c r="EG82" s="136"/>
      <c r="EH82" s="136"/>
      <c r="EI82" s="136"/>
      <c r="EJ82" s="136"/>
      <c r="EK82" s="136"/>
      <c r="EL82" s="136"/>
      <c r="EM82" s="136"/>
      <c r="EN82" s="136"/>
      <c r="EO82" s="136"/>
      <c r="EP82" s="136"/>
      <c r="EQ82" s="136"/>
      <c r="ER82" s="136"/>
      <c r="ES82" s="136"/>
      <c r="ET82" s="136"/>
      <c r="EU82" s="136"/>
      <c r="EV82" s="136"/>
      <c r="EW82" s="136"/>
      <c r="EX82" s="136"/>
      <c r="EY82" s="136"/>
      <c r="EZ82" s="136"/>
      <c r="FA82" s="136"/>
      <c r="FB82" s="136"/>
      <c r="FC82" s="136"/>
      <c r="FD82" s="136"/>
      <c r="FE82" s="136"/>
      <c r="FF82" s="136"/>
      <c r="FG82" s="136"/>
      <c r="FH82" s="136"/>
      <c r="FI82" s="136"/>
      <c r="FJ82" s="136"/>
      <c r="FK82" s="136"/>
      <c r="FL82" s="136"/>
      <c r="FM82" s="136"/>
      <c r="FN82" s="136"/>
      <c r="FO82" s="136"/>
      <c r="FP82" s="136"/>
      <c r="FQ82" s="136"/>
      <c r="FR82" s="136"/>
      <c r="FS82" s="136"/>
      <c r="FT82" s="136"/>
      <c r="FU82" s="136"/>
      <c r="FV82" s="136"/>
      <c r="FW82" s="136"/>
      <c r="FX82" s="136"/>
      <c r="FY82" s="136"/>
      <c r="FZ82" s="136"/>
      <c r="GA82" s="136"/>
      <c r="GB82" s="136"/>
      <c r="GC82" s="136"/>
      <c r="GD82" s="136"/>
      <c r="GE82" s="136"/>
      <c r="GF82" s="136"/>
      <c r="GG82" s="136"/>
      <c r="GH82" s="136"/>
      <c r="GI82" s="136"/>
      <c r="GJ82" s="136"/>
      <c r="GK82" s="136"/>
      <c r="GL82" s="136"/>
      <c r="GM82" s="136"/>
      <c r="GN82" s="136"/>
      <c r="GO82" s="136"/>
      <c r="GP82" s="136"/>
      <c r="GQ82" s="136"/>
      <c r="GR82" s="136"/>
      <c r="GS82" s="136"/>
      <c r="GT82" s="136"/>
      <c r="GU82" s="136"/>
      <c r="GV82" s="136"/>
      <c r="GW82" s="136"/>
      <c r="GX82" s="136"/>
      <c r="GY82" s="136"/>
      <c r="GZ82" s="136"/>
      <c r="HA82" s="136"/>
      <c r="HB82" s="136"/>
      <c r="HC82" s="136"/>
      <c r="HD82" s="136"/>
      <c r="HE82" s="136"/>
      <c r="HF82" s="136"/>
      <c r="HG82" s="136"/>
      <c r="HH82" s="136"/>
      <c r="HI82" s="136"/>
      <c r="HJ82" s="136"/>
      <c r="HK82" s="136"/>
      <c r="HL82" s="136"/>
      <c r="HM82" s="136"/>
      <c r="HN82" s="136"/>
      <c r="HO82" s="136"/>
      <c r="HP82" s="136"/>
      <c r="HQ82" s="136"/>
      <c r="HR82" s="136"/>
      <c r="HS82" s="136"/>
      <c r="HT82" s="136"/>
      <c r="HU82" s="136"/>
      <c r="HV82" s="136"/>
      <c r="HW82" s="136"/>
      <c r="HX82" s="136"/>
      <c r="HY82" s="136"/>
      <c r="HZ82" s="136"/>
      <c r="IA82" s="136"/>
      <c r="IB82" s="136"/>
      <c r="IC82" s="136"/>
      <c r="ID82" s="136"/>
      <c r="IE82" s="136"/>
      <c r="IF82" s="136"/>
      <c r="IG82" s="136"/>
      <c r="IH82" s="136"/>
      <c r="II82" s="136"/>
      <c r="IJ82" s="136"/>
      <c r="IK82" s="136"/>
      <c r="IL82" s="136"/>
      <c r="IM82" s="136"/>
      <c r="IN82" s="136"/>
    </row>
    <row r="83" spans="1:248" ht="24.95" customHeight="1">
      <c r="A83" s="15" t="s">
        <v>68</v>
      </c>
      <c r="B83" s="26"/>
      <c r="C83" s="26">
        <v>0.19</v>
      </c>
      <c r="D83" s="26"/>
    </row>
    <row r="84" spans="1:248" ht="24.95" customHeight="1">
      <c r="A84" s="15" t="s">
        <v>71</v>
      </c>
      <c r="B84" s="26"/>
      <c r="C84" s="26">
        <v>3.91</v>
      </c>
      <c r="D84" s="26"/>
    </row>
    <row r="85" spans="1:248" ht="24.95" customHeight="1">
      <c r="A85" s="15" t="s">
        <v>72</v>
      </c>
      <c r="B85" s="26"/>
      <c r="C85" s="26">
        <v>3.91</v>
      </c>
      <c r="D85" s="26"/>
    </row>
    <row r="86" spans="1:248" ht="24.95" customHeight="1">
      <c r="A86" s="15" t="s">
        <v>73</v>
      </c>
      <c r="B86" s="16"/>
      <c r="C86" s="26">
        <v>3.91</v>
      </c>
      <c r="D86" s="16"/>
    </row>
    <row r="87" spans="1:248" ht="24.95" customHeight="1">
      <c r="A87" s="13" t="s">
        <v>79</v>
      </c>
      <c r="B87" s="16"/>
      <c r="C87" s="142">
        <f>C88+C91+C95+C98</f>
        <v>830.91</v>
      </c>
      <c r="D87" s="16"/>
    </row>
    <row r="88" spans="1:248" ht="24.95" customHeight="1">
      <c r="A88" s="13" t="s">
        <v>54</v>
      </c>
      <c r="B88" s="16"/>
      <c r="C88" s="16">
        <v>685.02</v>
      </c>
      <c r="D88" s="33"/>
    </row>
    <row r="89" spans="1:248" ht="24.95" customHeight="1">
      <c r="A89" s="22" t="s">
        <v>55</v>
      </c>
      <c r="B89" s="16"/>
      <c r="C89" s="16">
        <v>685.02</v>
      </c>
      <c r="D89" s="33"/>
    </row>
    <row r="90" spans="1:248" ht="24.95" customHeight="1">
      <c r="A90" s="22" t="s">
        <v>58</v>
      </c>
      <c r="B90" s="16"/>
      <c r="C90" s="16">
        <v>685.02</v>
      </c>
      <c r="D90" s="33"/>
    </row>
    <row r="91" spans="1:248" ht="24.95" customHeight="1">
      <c r="A91" s="15" t="s">
        <v>62</v>
      </c>
      <c r="B91" s="16"/>
      <c r="C91" s="16">
        <v>86.19</v>
      </c>
      <c r="D91" s="33"/>
    </row>
    <row r="92" spans="1:248" ht="24.95" customHeight="1">
      <c r="A92" s="15" t="s">
        <v>63</v>
      </c>
      <c r="B92" s="16"/>
      <c r="C92" s="16">
        <v>86.19</v>
      </c>
      <c r="D92" s="33"/>
    </row>
    <row r="93" spans="1:248" ht="24.95" customHeight="1">
      <c r="A93" s="15" t="s">
        <v>80</v>
      </c>
      <c r="B93" s="16"/>
      <c r="C93" s="16">
        <v>86.19</v>
      </c>
      <c r="D93" s="33"/>
      <c r="E93" s="41"/>
      <c r="F93" s="41"/>
    </row>
    <row r="94" spans="1:248" ht="24.95" customHeight="1">
      <c r="A94" s="15" t="s">
        <v>65</v>
      </c>
      <c r="B94" s="16"/>
      <c r="C94" s="16">
        <v>13.16</v>
      </c>
      <c r="D94" s="33"/>
      <c r="E94" s="41"/>
      <c r="F94" s="41"/>
    </row>
    <row r="95" spans="1:248" ht="24.95" customHeight="1">
      <c r="A95" s="15" t="s">
        <v>66</v>
      </c>
      <c r="B95" s="16"/>
      <c r="C95" s="16">
        <f>C96+C97</f>
        <v>13.16</v>
      </c>
      <c r="D95" s="33"/>
      <c r="E95" s="41"/>
      <c r="F95" s="41"/>
    </row>
    <row r="96" spans="1:248" ht="24.95" customHeight="1">
      <c r="A96" s="15" t="s">
        <v>81</v>
      </c>
      <c r="B96" s="16"/>
      <c r="C96" s="16">
        <v>10.14</v>
      </c>
      <c r="D96" s="33"/>
      <c r="E96" s="41"/>
      <c r="F96" s="41"/>
    </row>
    <row r="97" spans="1:248" ht="24.95" customHeight="1">
      <c r="A97" s="15" t="s">
        <v>68</v>
      </c>
      <c r="B97" s="16"/>
      <c r="C97" s="16">
        <v>3.02</v>
      </c>
      <c r="D97" s="26"/>
      <c r="E97" s="41"/>
      <c r="F97" s="41"/>
    </row>
    <row r="98" spans="1:248" ht="24.95" customHeight="1">
      <c r="A98" s="15" t="s">
        <v>71</v>
      </c>
      <c r="B98" s="16"/>
      <c r="C98" s="16">
        <v>46.54</v>
      </c>
      <c r="D98" s="26"/>
      <c r="E98" s="41"/>
      <c r="F98" s="41"/>
    </row>
    <row r="99" spans="1:248" ht="24.95" customHeight="1">
      <c r="A99" s="15" t="s">
        <v>72</v>
      </c>
      <c r="B99" s="26"/>
      <c r="C99" s="16">
        <v>46.54</v>
      </c>
      <c r="D99" s="26"/>
      <c r="E99" s="41"/>
      <c r="F99" s="41"/>
    </row>
    <row r="100" spans="1:248" ht="24.95" customHeight="1">
      <c r="A100" s="15" t="s">
        <v>73</v>
      </c>
      <c r="B100" s="140"/>
      <c r="C100" s="26">
        <v>46.54</v>
      </c>
      <c r="D100" s="140"/>
      <c r="E100" s="41"/>
      <c r="F100" s="41"/>
    </row>
    <row r="101" spans="1:248" ht="24.95" customHeight="1">
      <c r="A101" s="13" t="s">
        <v>82</v>
      </c>
      <c r="B101" s="26"/>
      <c r="C101" s="26">
        <f>C102+C105+C109</f>
        <v>32.94</v>
      </c>
      <c r="D101" s="26">
        <v>30</v>
      </c>
      <c r="E101" s="41"/>
      <c r="F101" s="41"/>
    </row>
    <row r="102" spans="1:248" ht="24.95" customHeight="1">
      <c r="A102" s="13" t="s">
        <v>54</v>
      </c>
      <c r="B102" s="26"/>
      <c r="C102" s="26">
        <v>28.55</v>
      </c>
      <c r="D102" s="26">
        <v>30</v>
      </c>
      <c r="E102" s="41"/>
      <c r="F102" s="41"/>
    </row>
    <row r="103" spans="1:248" ht="24.95" customHeight="1">
      <c r="A103" s="22" t="s">
        <v>55</v>
      </c>
      <c r="B103" s="26"/>
      <c r="C103" s="26">
        <v>28.55</v>
      </c>
      <c r="D103" s="26"/>
    </row>
    <row r="104" spans="1:248" ht="24.95" customHeight="1">
      <c r="A104" s="22" t="s">
        <v>58</v>
      </c>
      <c r="B104" s="26"/>
      <c r="C104" s="26">
        <v>28.55</v>
      </c>
      <c r="D104" s="26">
        <v>30</v>
      </c>
    </row>
    <row r="105" spans="1:248" ht="24.95" customHeight="1">
      <c r="A105" s="15" t="s">
        <v>65</v>
      </c>
      <c r="B105" s="26"/>
      <c r="C105" s="26">
        <v>1.02</v>
      </c>
      <c r="D105" s="26"/>
    </row>
    <row r="106" spans="1:248" ht="24.95" customHeight="1">
      <c r="A106" s="15" t="s">
        <v>66</v>
      </c>
      <c r="B106" s="26"/>
      <c r="C106" s="26">
        <f>C107+C108</f>
        <v>1.02</v>
      </c>
      <c r="D106" s="26"/>
    </row>
    <row r="107" spans="1:248" s="38" customFormat="1" ht="24.95" customHeight="1">
      <c r="A107" s="15" t="s">
        <v>81</v>
      </c>
      <c r="B107" s="26"/>
      <c r="C107" s="26">
        <v>0.83</v>
      </c>
      <c r="D107" s="26"/>
      <c r="E107" s="136"/>
      <c r="F107" s="136"/>
      <c r="G107" s="136"/>
      <c r="H107" s="136"/>
      <c r="I107" s="136"/>
      <c r="J107" s="136"/>
      <c r="K107" s="136"/>
      <c r="L107" s="136"/>
      <c r="M107" s="136"/>
      <c r="N107" s="136"/>
      <c r="O107" s="136"/>
      <c r="P107" s="136"/>
      <c r="Q107" s="136"/>
      <c r="R107" s="136"/>
      <c r="S107" s="136"/>
      <c r="T107" s="136"/>
      <c r="U107" s="136"/>
      <c r="V107" s="136"/>
      <c r="W107" s="136"/>
      <c r="X107" s="136"/>
      <c r="Y107" s="136"/>
      <c r="Z107" s="136"/>
      <c r="AA107" s="136"/>
      <c r="AB107" s="136"/>
      <c r="AC107" s="136"/>
      <c r="AD107" s="136"/>
      <c r="AE107" s="136"/>
      <c r="AF107" s="136"/>
      <c r="AG107" s="136"/>
      <c r="AH107" s="136"/>
      <c r="AI107" s="136"/>
      <c r="AJ107" s="136"/>
      <c r="AK107" s="136"/>
      <c r="AL107" s="136"/>
      <c r="AM107" s="136"/>
      <c r="AN107" s="136"/>
      <c r="AO107" s="136"/>
      <c r="AP107" s="136"/>
      <c r="AQ107" s="136"/>
      <c r="AR107" s="136"/>
      <c r="AS107" s="136"/>
      <c r="AT107" s="136"/>
      <c r="AU107" s="136"/>
      <c r="AV107" s="136"/>
      <c r="AW107" s="136"/>
      <c r="AX107" s="136"/>
      <c r="AY107" s="136"/>
      <c r="AZ107" s="136"/>
      <c r="BA107" s="136"/>
      <c r="BB107" s="136"/>
      <c r="BC107" s="136"/>
      <c r="BD107" s="136"/>
      <c r="BE107" s="136"/>
      <c r="BF107" s="136"/>
      <c r="BG107" s="136"/>
      <c r="BH107" s="136"/>
      <c r="BI107" s="136"/>
      <c r="BJ107" s="136"/>
      <c r="BK107" s="136"/>
      <c r="BL107" s="136"/>
      <c r="BM107" s="136"/>
      <c r="BN107" s="136"/>
      <c r="BO107" s="136"/>
      <c r="BP107" s="136"/>
      <c r="BQ107" s="136"/>
      <c r="BR107" s="136"/>
      <c r="BS107" s="136"/>
      <c r="BT107" s="136"/>
      <c r="BU107" s="136"/>
      <c r="BV107" s="136"/>
      <c r="BW107" s="136"/>
      <c r="BX107" s="136"/>
      <c r="BY107" s="136"/>
      <c r="BZ107" s="136"/>
      <c r="CA107" s="136"/>
      <c r="CB107" s="136"/>
      <c r="CC107" s="136"/>
      <c r="CD107" s="136"/>
      <c r="CE107" s="136"/>
      <c r="CF107" s="136"/>
      <c r="CG107" s="136"/>
      <c r="CH107" s="136"/>
      <c r="CI107" s="136"/>
      <c r="CJ107" s="136"/>
      <c r="CK107" s="136"/>
      <c r="CL107" s="136"/>
      <c r="CM107" s="136"/>
      <c r="CN107" s="136"/>
      <c r="CO107" s="136"/>
      <c r="CP107" s="136"/>
      <c r="CQ107" s="136"/>
      <c r="CR107" s="136"/>
      <c r="CS107" s="136"/>
      <c r="CT107" s="136"/>
      <c r="CU107" s="136"/>
      <c r="CV107" s="136"/>
      <c r="CW107" s="136"/>
      <c r="CX107" s="136"/>
      <c r="CY107" s="136"/>
      <c r="CZ107" s="136"/>
      <c r="DA107" s="136"/>
      <c r="DB107" s="136"/>
      <c r="DC107" s="136"/>
      <c r="DD107" s="136"/>
      <c r="DE107" s="136"/>
      <c r="DF107" s="136"/>
      <c r="DG107" s="136"/>
      <c r="DH107" s="136"/>
      <c r="DI107" s="136"/>
      <c r="DJ107" s="136"/>
      <c r="DK107" s="136"/>
      <c r="DL107" s="136"/>
      <c r="DM107" s="136"/>
      <c r="DN107" s="136"/>
      <c r="DO107" s="136"/>
      <c r="DP107" s="136"/>
      <c r="DQ107" s="136"/>
      <c r="DR107" s="136"/>
      <c r="DS107" s="136"/>
      <c r="DT107" s="136"/>
      <c r="DU107" s="136"/>
      <c r="DV107" s="136"/>
      <c r="DW107" s="136"/>
      <c r="DX107" s="136"/>
      <c r="DY107" s="136"/>
      <c r="DZ107" s="136"/>
      <c r="EA107" s="136"/>
      <c r="EB107" s="136"/>
      <c r="EC107" s="136"/>
      <c r="ED107" s="136"/>
      <c r="EE107" s="136"/>
      <c r="EF107" s="136"/>
      <c r="EG107" s="136"/>
      <c r="EH107" s="136"/>
      <c r="EI107" s="136"/>
      <c r="EJ107" s="136"/>
      <c r="EK107" s="136"/>
      <c r="EL107" s="136"/>
      <c r="EM107" s="136"/>
      <c r="EN107" s="136"/>
      <c r="EO107" s="136"/>
      <c r="EP107" s="136"/>
      <c r="EQ107" s="136"/>
      <c r="ER107" s="136"/>
      <c r="ES107" s="136"/>
      <c r="ET107" s="136"/>
      <c r="EU107" s="136"/>
      <c r="EV107" s="136"/>
      <c r="EW107" s="136"/>
      <c r="EX107" s="136"/>
      <c r="EY107" s="136"/>
      <c r="EZ107" s="136"/>
      <c r="FA107" s="136"/>
      <c r="FB107" s="136"/>
      <c r="FC107" s="136"/>
      <c r="FD107" s="136"/>
      <c r="FE107" s="136"/>
      <c r="FF107" s="136"/>
      <c r="FG107" s="136"/>
      <c r="FH107" s="136"/>
      <c r="FI107" s="136"/>
      <c r="FJ107" s="136"/>
      <c r="FK107" s="136"/>
      <c r="FL107" s="136"/>
      <c r="FM107" s="136"/>
      <c r="FN107" s="136"/>
      <c r="FO107" s="136"/>
      <c r="FP107" s="136"/>
      <c r="FQ107" s="136"/>
      <c r="FR107" s="136"/>
      <c r="FS107" s="136"/>
      <c r="FT107" s="136"/>
      <c r="FU107" s="136"/>
      <c r="FV107" s="136"/>
      <c r="FW107" s="136"/>
      <c r="FX107" s="136"/>
      <c r="FY107" s="136"/>
      <c r="FZ107" s="136"/>
      <c r="GA107" s="136"/>
      <c r="GB107" s="136"/>
      <c r="GC107" s="136"/>
      <c r="GD107" s="136"/>
      <c r="GE107" s="136"/>
      <c r="GF107" s="136"/>
      <c r="GG107" s="136"/>
      <c r="GH107" s="136"/>
      <c r="GI107" s="136"/>
      <c r="GJ107" s="136"/>
      <c r="GK107" s="136"/>
      <c r="GL107" s="136"/>
      <c r="GM107" s="136"/>
      <c r="GN107" s="136"/>
      <c r="GO107" s="136"/>
      <c r="GP107" s="136"/>
      <c r="GQ107" s="136"/>
      <c r="GR107" s="136"/>
      <c r="GS107" s="136"/>
      <c r="GT107" s="136"/>
      <c r="GU107" s="136"/>
      <c r="GV107" s="136"/>
      <c r="GW107" s="136"/>
      <c r="GX107" s="136"/>
      <c r="GY107" s="136"/>
      <c r="GZ107" s="136"/>
      <c r="HA107" s="136"/>
      <c r="HB107" s="136"/>
      <c r="HC107" s="136"/>
      <c r="HD107" s="136"/>
      <c r="HE107" s="136"/>
      <c r="HF107" s="136"/>
      <c r="HG107" s="136"/>
      <c r="HH107" s="136"/>
      <c r="HI107" s="136"/>
      <c r="HJ107" s="136"/>
      <c r="HK107" s="136"/>
      <c r="HL107" s="136"/>
      <c r="HM107" s="136"/>
      <c r="HN107" s="136"/>
      <c r="HO107" s="136"/>
      <c r="HP107" s="136"/>
      <c r="HQ107" s="136"/>
      <c r="HR107" s="136"/>
      <c r="HS107" s="136"/>
      <c r="HT107" s="136"/>
      <c r="HU107" s="136"/>
      <c r="HV107" s="136"/>
      <c r="HW107" s="136"/>
      <c r="HX107" s="136"/>
      <c r="HY107" s="136"/>
      <c r="HZ107" s="136"/>
      <c r="IA107" s="136"/>
      <c r="IB107" s="136"/>
      <c r="IC107" s="136"/>
      <c r="ID107" s="136"/>
      <c r="IE107" s="136"/>
      <c r="IF107" s="136"/>
      <c r="IG107" s="136"/>
      <c r="IH107" s="136"/>
      <c r="II107" s="136"/>
      <c r="IJ107" s="136"/>
      <c r="IK107" s="136"/>
      <c r="IL107" s="136"/>
      <c r="IM107" s="136"/>
      <c r="IN107" s="136"/>
    </row>
    <row r="108" spans="1:248" ht="24.95" customHeight="1">
      <c r="A108" s="15" t="s">
        <v>68</v>
      </c>
      <c r="B108" s="26"/>
      <c r="C108" s="26">
        <v>0.19</v>
      </c>
      <c r="D108" s="26"/>
    </row>
    <row r="109" spans="1:248" ht="24.95" customHeight="1">
      <c r="A109" s="15" t="s">
        <v>71</v>
      </c>
      <c r="B109" s="26"/>
      <c r="C109" s="26">
        <v>3.37</v>
      </c>
      <c r="D109" s="26"/>
    </row>
    <row r="110" spans="1:248" ht="24.95" customHeight="1">
      <c r="A110" s="15" t="s">
        <v>72</v>
      </c>
      <c r="B110" s="26"/>
      <c r="C110" s="26">
        <v>3.37</v>
      </c>
      <c r="D110" s="26"/>
    </row>
    <row r="111" spans="1:248" ht="24.95" customHeight="1">
      <c r="A111" s="15" t="s">
        <v>73</v>
      </c>
      <c r="B111" s="140"/>
      <c r="C111" s="26">
        <v>3.37</v>
      </c>
      <c r="D111" s="140"/>
    </row>
    <row r="112" spans="1:248" ht="24.95" customHeight="1">
      <c r="A112" s="13" t="s">
        <v>83</v>
      </c>
      <c r="B112" s="26"/>
      <c r="C112" s="26">
        <f>C113+C117+C121</f>
        <v>39.729999999999997</v>
      </c>
      <c r="D112" s="26"/>
    </row>
    <row r="113" spans="1:248" ht="24.95" customHeight="1">
      <c r="A113" s="13" t="s">
        <v>54</v>
      </c>
      <c r="B113" s="26"/>
      <c r="C113" s="26">
        <v>34.4</v>
      </c>
      <c r="D113" s="26"/>
    </row>
    <row r="114" spans="1:248" ht="24.95" customHeight="1">
      <c r="A114" s="22" t="s">
        <v>55</v>
      </c>
      <c r="B114" s="16"/>
      <c r="C114" s="26">
        <f>C115+C116</f>
        <v>34.4</v>
      </c>
      <c r="D114" s="33"/>
    </row>
    <row r="115" spans="1:248" ht="24.95" customHeight="1">
      <c r="A115" s="22" t="s">
        <v>84</v>
      </c>
      <c r="B115" s="26"/>
      <c r="C115" s="16">
        <v>0.08</v>
      </c>
      <c r="D115" s="26"/>
    </row>
    <row r="116" spans="1:248" ht="24.95" customHeight="1">
      <c r="A116" s="22" t="s">
        <v>58</v>
      </c>
      <c r="B116" s="26"/>
      <c r="C116" s="26">
        <v>34.32</v>
      </c>
      <c r="D116" s="26"/>
    </row>
    <row r="117" spans="1:248" ht="24.95" customHeight="1">
      <c r="A117" s="15" t="s">
        <v>65</v>
      </c>
      <c r="B117" s="26"/>
      <c r="C117" s="26">
        <v>1.28</v>
      </c>
      <c r="D117" s="26"/>
    </row>
    <row r="118" spans="1:248" s="38" customFormat="1" ht="24.95" customHeight="1">
      <c r="A118" s="15" t="s">
        <v>66</v>
      </c>
      <c r="B118" s="26"/>
      <c r="C118" s="26">
        <f>C119+C120</f>
        <v>1.28</v>
      </c>
      <c r="D118" s="26"/>
      <c r="E118" s="136"/>
      <c r="F118" s="136"/>
      <c r="G118" s="136"/>
      <c r="H118" s="136"/>
      <c r="I118" s="136"/>
      <c r="J118" s="136"/>
      <c r="K118" s="136"/>
      <c r="L118" s="136"/>
      <c r="M118" s="136"/>
      <c r="N118" s="136"/>
      <c r="O118" s="136"/>
      <c r="P118" s="136"/>
      <c r="Q118" s="136"/>
      <c r="R118" s="136"/>
      <c r="S118" s="136"/>
      <c r="T118" s="136"/>
      <c r="U118" s="136"/>
      <c r="V118" s="136"/>
      <c r="W118" s="136"/>
      <c r="X118" s="136"/>
      <c r="Y118" s="136"/>
      <c r="Z118" s="136"/>
      <c r="AA118" s="136"/>
      <c r="AB118" s="136"/>
      <c r="AC118" s="136"/>
      <c r="AD118" s="136"/>
      <c r="AE118" s="136"/>
      <c r="AF118" s="136"/>
      <c r="AG118" s="136"/>
      <c r="AH118" s="136"/>
      <c r="AI118" s="136"/>
      <c r="AJ118" s="136"/>
      <c r="AK118" s="136"/>
      <c r="AL118" s="136"/>
      <c r="AM118" s="136"/>
      <c r="AN118" s="136"/>
      <c r="AO118" s="136"/>
      <c r="AP118" s="136"/>
      <c r="AQ118" s="136"/>
      <c r="AR118" s="136"/>
      <c r="AS118" s="136"/>
      <c r="AT118" s="136"/>
      <c r="AU118" s="136"/>
      <c r="AV118" s="136"/>
      <c r="AW118" s="136"/>
      <c r="AX118" s="136"/>
      <c r="AY118" s="136"/>
      <c r="AZ118" s="136"/>
      <c r="BA118" s="136"/>
      <c r="BB118" s="136"/>
      <c r="BC118" s="136"/>
      <c r="BD118" s="136"/>
      <c r="BE118" s="136"/>
      <c r="BF118" s="136"/>
      <c r="BG118" s="136"/>
      <c r="BH118" s="136"/>
      <c r="BI118" s="136"/>
      <c r="BJ118" s="136"/>
      <c r="BK118" s="136"/>
      <c r="BL118" s="136"/>
      <c r="BM118" s="136"/>
      <c r="BN118" s="136"/>
      <c r="BO118" s="136"/>
      <c r="BP118" s="136"/>
      <c r="BQ118" s="136"/>
      <c r="BR118" s="136"/>
      <c r="BS118" s="136"/>
      <c r="BT118" s="136"/>
      <c r="BU118" s="136"/>
      <c r="BV118" s="136"/>
      <c r="BW118" s="136"/>
      <c r="BX118" s="136"/>
      <c r="BY118" s="136"/>
      <c r="BZ118" s="136"/>
      <c r="CA118" s="136"/>
      <c r="CB118" s="136"/>
      <c r="CC118" s="136"/>
      <c r="CD118" s="136"/>
      <c r="CE118" s="136"/>
      <c r="CF118" s="136"/>
      <c r="CG118" s="136"/>
      <c r="CH118" s="136"/>
      <c r="CI118" s="136"/>
      <c r="CJ118" s="136"/>
      <c r="CK118" s="136"/>
      <c r="CL118" s="136"/>
      <c r="CM118" s="136"/>
      <c r="CN118" s="136"/>
      <c r="CO118" s="136"/>
      <c r="CP118" s="136"/>
      <c r="CQ118" s="136"/>
      <c r="CR118" s="136"/>
      <c r="CS118" s="136"/>
      <c r="CT118" s="136"/>
      <c r="CU118" s="136"/>
      <c r="CV118" s="136"/>
      <c r="CW118" s="136"/>
      <c r="CX118" s="136"/>
      <c r="CY118" s="136"/>
      <c r="CZ118" s="136"/>
      <c r="DA118" s="136"/>
      <c r="DB118" s="136"/>
      <c r="DC118" s="136"/>
      <c r="DD118" s="136"/>
      <c r="DE118" s="136"/>
      <c r="DF118" s="136"/>
      <c r="DG118" s="136"/>
      <c r="DH118" s="136"/>
      <c r="DI118" s="136"/>
      <c r="DJ118" s="136"/>
      <c r="DK118" s="136"/>
      <c r="DL118" s="136"/>
      <c r="DM118" s="136"/>
      <c r="DN118" s="136"/>
      <c r="DO118" s="136"/>
      <c r="DP118" s="136"/>
      <c r="DQ118" s="136"/>
      <c r="DR118" s="136"/>
      <c r="DS118" s="136"/>
      <c r="DT118" s="136"/>
      <c r="DU118" s="136"/>
      <c r="DV118" s="136"/>
      <c r="DW118" s="136"/>
      <c r="DX118" s="136"/>
      <c r="DY118" s="136"/>
      <c r="DZ118" s="136"/>
      <c r="EA118" s="136"/>
      <c r="EB118" s="136"/>
      <c r="EC118" s="136"/>
      <c r="ED118" s="136"/>
      <c r="EE118" s="136"/>
      <c r="EF118" s="136"/>
      <c r="EG118" s="136"/>
      <c r="EH118" s="136"/>
      <c r="EI118" s="136"/>
      <c r="EJ118" s="136"/>
      <c r="EK118" s="136"/>
      <c r="EL118" s="136"/>
      <c r="EM118" s="136"/>
      <c r="EN118" s="136"/>
      <c r="EO118" s="136"/>
      <c r="EP118" s="136"/>
      <c r="EQ118" s="136"/>
      <c r="ER118" s="136"/>
      <c r="ES118" s="136"/>
      <c r="ET118" s="136"/>
      <c r="EU118" s="136"/>
      <c r="EV118" s="136"/>
      <c r="EW118" s="136"/>
      <c r="EX118" s="136"/>
      <c r="EY118" s="136"/>
      <c r="EZ118" s="136"/>
      <c r="FA118" s="136"/>
      <c r="FB118" s="136"/>
      <c r="FC118" s="136"/>
      <c r="FD118" s="136"/>
      <c r="FE118" s="136"/>
      <c r="FF118" s="136"/>
      <c r="FG118" s="136"/>
      <c r="FH118" s="136"/>
      <c r="FI118" s="136"/>
      <c r="FJ118" s="136"/>
      <c r="FK118" s="136"/>
      <c r="FL118" s="136"/>
      <c r="FM118" s="136"/>
      <c r="FN118" s="136"/>
      <c r="FO118" s="136"/>
      <c r="FP118" s="136"/>
      <c r="FQ118" s="136"/>
      <c r="FR118" s="136"/>
      <c r="FS118" s="136"/>
      <c r="FT118" s="136"/>
      <c r="FU118" s="136"/>
      <c r="FV118" s="136"/>
      <c r="FW118" s="136"/>
      <c r="FX118" s="136"/>
      <c r="FY118" s="136"/>
      <c r="FZ118" s="136"/>
      <c r="GA118" s="136"/>
      <c r="GB118" s="136"/>
      <c r="GC118" s="136"/>
      <c r="GD118" s="136"/>
      <c r="GE118" s="136"/>
      <c r="GF118" s="136"/>
      <c r="GG118" s="136"/>
      <c r="GH118" s="136"/>
      <c r="GI118" s="136"/>
      <c r="GJ118" s="136"/>
      <c r="GK118" s="136"/>
      <c r="GL118" s="136"/>
      <c r="GM118" s="136"/>
      <c r="GN118" s="136"/>
      <c r="GO118" s="136"/>
      <c r="GP118" s="136"/>
      <c r="GQ118" s="136"/>
      <c r="GR118" s="136"/>
      <c r="GS118" s="136"/>
      <c r="GT118" s="136"/>
      <c r="GU118" s="136"/>
      <c r="GV118" s="136"/>
      <c r="GW118" s="136"/>
      <c r="GX118" s="136"/>
      <c r="GY118" s="136"/>
      <c r="GZ118" s="136"/>
      <c r="HA118" s="136"/>
      <c r="HB118" s="136"/>
      <c r="HC118" s="136"/>
      <c r="HD118" s="136"/>
      <c r="HE118" s="136"/>
      <c r="HF118" s="136"/>
      <c r="HG118" s="136"/>
      <c r="HH118" s="136"/>
      <c r="HI118" s="136"/>
      <c r="HJ118" s="136"/>
      <c r="HK118" s="136"/>
      <c r="HL118" s="136"/>
      <c r="HM118" s="136"/>
      <c r="HN118" s="136"/>
      <c r="HO118" s="136"/>
      <c r="HP118" s="136"/>
      <c r="HQ118" s="136"/>
      <c r="HR118" s="136"/>
      <c r="HS118" s="136"/>
      <c r="HT118" s="136"/>
      <c r="HU118" s="136"/>
      <c r="HV118" s="136"/>
      <c r="HW118" s="136"/>
      <c r="HX118" s="136"/>
      <c r="HY118" s="136"/>
      <c r="HZ118" s="136"/>
      <c r="IA118" s="136"/>
      <c r="IB118" s="136"/>
      <c r="IC118" s="136"/>
      <c r="ID118" s="136"/>
      <c r="IE118" s="136"/>
      <c r="IF118" s="136"/>
      <c r="IG118" s="136"/>
      <c r="IH118" s="136"/>
      <c r="II118" s="136"/>
      <c r="IJ118" s="136"/>
      <c r="IK118" s="136"/>
      <c r="IL118" s="136"/>
      <c r="IM118" s="136"/>
      <c r="IN118" s="136"/>
    </row>
    <row r="119" spans="1:248" ht="24.95" customHeight="1">
      <c r="A119" s="15" t="s">
        <v>81</v>
      </c>
      <c r="B119" s="26"/>
      <c r="C119" s="26">
        <v>1.04</v>
      </c>
      <c r="D119" s="26"/>
    </row>
    <row r="120" spans="1:248" ht="24.95" customHeight="1">
      <c r="A120" s="15" t="s">
        <v>68</v>
      </c>
      <c r="B120" s="26"/>
      <c r="C120" s="26">
        <v>0.24</v>
      </c>
      <c r="D120" s="26"/>
    </row>
    <row r="121" spans="1:248" ht="24.95" customHeight="1">
      <c r="A121" s="15" t="s">
        <v>71</v>
      </c>
      <c r="B121" s="26"/>
      <c r="C121" s="26">
        <v>4.05</v>
      </c>
      <c r="D121" s="26"/>
    </row>
    <row r="122" spans="1:248" ht="24.95" customHeight="1">
      <c r="A122" s="15" t="s">
        <v>72</v>
      </c>
      <c r="B122" s="26"/>
      <c r="C122" s="26">
        <v>4.05</v>
      </c>
      <c r="D122" s="26"/>
    </row>
    <row r="123" spans="1:248" ht="24.95" customHeight="1">
      <c r="A123" s="15" t="s">
        <v>73</v>
      </c>
      <c r="B123" s="140"/>
      <c r="C123" s="26">
        <v>4.05</v>
      </c>
      <c r="D123" s="140"/>
    </row>
    <row r="124" spans="1:248" ht="24.95" customHeight="1">
      <c r="A124" s="13" t="s">
        <v>85</v>
      </c>
      <c r="B124" s="26"/>
      <c r="C124" s="26">
        <f>C125+C128+C132+C135</f>
        <v>51.03</v>
      </c>
      <c r="D124" s="26"/>
    </row>
    <row r="125" spans="1:248" ht="24.95" customHeight="1">
      <c r="A125" s="29" t="s">
        <v>54</v>
      </c>
      <c r="B125" s="26"/>
      <c r="C125" s="26">
        <v>48.14</v>
      </c>
      <c r="D125" s="26"/>
    </row>
    <row r="126" spans="1:248" ht="24.95" customHeight="1">
      <c r="A126" s="34" t="s">
        <v>55</v>
      </c>
      <c r="B126" s="35"/>
      <c r="C126" s="26">
        <v>48.14</v>
      </c>
      <c r="D126" s="35"/>
    </row>
    <row r="127" spans="1:248" ht="24.95" customHeight="1">
      <c r="A127" s="34" t="s">
        <v>58</v>
      </c>
      <c r="B127" s="35"/>
      <c r="C127" s="26">
        <v>48.14</v>
      </c>
      <c r="D127" s="35"/>
    </row>
    <row r="128" spans="1:248" ht="24.95" customHeight="1">
      <c r="A128" s="32" t="s">
        <v>62</v>
      </c>
      <c r="B128" s="33"/>
      <c r="C128" s="33">
        <v>2.29</v>
      </c>
      <c r="D128" s="26"/>
    </row>
    <row r="129" spans="1:248" ht="24.95" customHeight="1">
      <c r="A129" s="32" t="s">
        <v>63</v>
      </c>
      <c r="B129" s="33"/>
      <c r="C129" s="33">
        <v>2.29</v>
      </c>
      <c r="D129" s="33"/>
    </row>
    <row r="130" spans="1:248" s="38" customFormat="1" ht="24.95" customHeight="1">
      <c r="A130" s="32" t="s">
        <v>80</v>
      </c>
      <c r="B130" s="33"/>
      <c r="C130" s="33">
        <v>2.29</v>
      </c>
      <c r="D130" s="33"/>
      <c r="E130" s="136"/>
      <c r="F130" s="136"/>
      <c r="G130" s="136"/>
      <c r="H130" s="136"/>
      <c r="I130" s="136"/>
      <c r="J130" s="136"/>
      <c r="K130" s="136"/>
      <c r="L130" s="136"/>
      <c r="M130" s="136"/>
      <c r="N130" s="136"/>
      <c r="O130" s="136"/>
      <c r="P130" s="136"/>
      <c r="Q130" s="136"/>
      <c r="R130" s="136"/>
      <c r="S130" s="136"/>
      <c r="T130" s="136"/>
      <c r="U130" s="136"/>
      <c r="V130" s="136"/>
      <c r="W130" s="136"/>
      <c r="X130" s="136"/>
      <c r="Y130" s="136"/>
      <c r="Z130" s="136"/>
      <c r="AA130" s="136"/>
      <c r="AB130" s="136"/>
      <c r="AC130" s="136"/>
      <c r="AD130" s="136"/>
      <c r="AE130" s="136"/>
      <c r="AF130" s="136"/>
      <c r="AG130" s="136"/>
      <c r="AH130" s="136"/>
      <c r="AI130" s="136"/>
      <c r="AJ130" s="136"/>
      <c r="AK130" s="136"/>
      <c r="AL130" s="136"/>
      <c r="AM130" s="136"/>
      <c r="AN130" s="136"/>
      <c r="AO130" s="136"/>
      <c r="AP130" s="136"/>
      <c r="AQ130" s="136"/>
      <c r="AR130" s="136"/>
      <c r="AS130" s="136"/>
      <c r="AT130" s="136"/>
      <c r="AU130" s="136"/>
      <c r="AV130" s="136"/>
      <c r="AW130" s="136"/>
      <c r="AX130" s="136"/>
      <c r="AY130" s="136"/>
      <c r="AZ130" s="136"/>
      <c r="BA130" s="136"/>
      <c r="BB130" s="136"/>
      <c r="BC130" s="136"/>
      <c r="BD130" s="136"/>
      <c r="BE130" s="136"/>
      <c r="BF130" s="136"/>
      <c r="BG130" s="136"/>
      <c r="BH130" s="136"/>
      <c r="BI130" s="136"/>
      <c r="BJ130" s="136"/>
      <c r="BK130" s="136"/>
      <c r="BL130" s="136"/>
      <c r="BM130" s="136"/>
      <c r="BN130" s="136"/>
      <c r="BO130" s="136"/>
      <c r="BP130" s="136"/>
      <c r="BQ130" s="136"/>
      <c r="BR130" s="136"/>
      <c r="BS130" s="136"/>
      <c r="BT130" s="136"/>
      <c r="BU130" s="136"/>
      <c r="BV130" s="136"/>
      <c r="BW130" s="136"/>
      <c r="BX130" s="136"/>
      <c r="BY130" s="136"/>
      <c r="BZ130" s="136"/>
      <c r="CA130" s="136"/>
      <c r="CB130" s="136"/>
      <c r="CC130" s="136"/>
      <c r="CD130" s="136"/>
      <c r="CE130" s="136"/>
      <c r="CF130" s="136"/>
      <c r="CG130" s="136"/>
      <c r="CH130" s="136"/>
      <c r="CI130" s="136"/>
      <c r="CJ130" s="136"/>
      <c r="CK130" s="136"/>
      <c r="CL130" s="136"/>
      <c r="CM130" s="136"/>
      <c r="CN130" s="136"/>
      <c r="CO130" s="136"/>
      <c r="CP130" s="136"/>
      <c r="CQ130" s="136"/>
      <c r="CR130" s="136"/>
      <c r="CS130" s="136"/>
      <c r="CT130" s="136"/>
      <c r="CU130" s="136"/>
      <c r="CV130" s="136"/>
      <c r="CW130" s="136"/>
      <c r="CX130" s="136"/>
      <c r="CY130" s="136"/>
      <c r="CZ130" s="136"/>
      <c r="DA130" s="136"/>
      <c r="DB130" s="136"/>
      <c r="DC130" s="136"/>
      <c r="DD130" s="136"/>
      <c r="DE130" s="136"/>
      <c r="DF130" s="136"/>
      <c r="DG130" s="136"/>
      <c r="DH130" s="136"/>
      <c r="DI130" s="136"/>
      <c r="DJ130" s="136"/>
      <c r="DK130" s="136"/>
      <c r="DL130" s="136"/>
      <c r="DM130" s="136"/>
      <c r="DN130" s="136"/>
      <c r="DO130" s="136"/>
      <c r="DP130" s="136"/>
      <c r="DQ130" s="136"/>
      <c r="DR130" s="136"/>
      <c r="DS130" s="136"/>
      <c r="DT130" s="136"/>
      <c r="DU130" s="136"/>
      <c r="DV130" s="136"/>
      <c r="DW130" s="136"/>
      <c r="DX130" s="136"/>
      <c r="DY130" s="136"/>
      <c r="DZ130" s="136"/>
      <c r="EA130" s="136"/>
      <c r="EB130" s="136"/>
      <c r="EC130" s="136"/>
      <c r="ED130" s="136"/>
      <c r="EE130" s="136"/>
      <c r="EF130" s="136"/>
      <c r="EG130" s="136"/>
      <c r="EH130" s="136"/>
      <c r="EI130" s="136"/>
      <c r="EJ130" s="136"/>
      <c r="EK130" s="136"/>
      <c r="EL130" s="136"/>
      <c r="EM130" s="136"/>
      <c r="EN130" s="136"/>
      <c r="EO130" s="136"/>
      <c r="EP130" s="136"/>
      <c r="EQ130" s="136"/>
      <c r="ER130" s="136"/>
      <c r="ES130" s="136"/>
      <c r="ET130" s="136"/>
      <c r="EU130" s="136"/>
      <c r="EV130" s="136"/>
      <c r="EW130" s="136"/>
      <c r="EX130" s="136"/>
      <c r="EY130" s="136"/>
      <c r="EZ130" s="136"/>
      <c r="FA130" s="136"/>
      <c r="FB130" s="136"/>
      <c r="FC130" s="136"/>
      <c r="FD130" s="136"/>
      <c r="FE130" s="136"/>
      <c r="FF130" s="136"/>
      <c r="FG130" s="136"/>
      <c r="FH130" s="136"/>
      <c r="FI130" s="136"/>
      <c r="FJ130" s="136"/>
      <c r="FK130" s="136"/>
      <c r="FL130" s="136"/>
      <c r="FM130" s="136"/>
      <c r="FN130" s="136"/>
      <c r="FO130" s="136"/>
      <c r="FP130" s="136"/>
      <c r="FQ130" s="136"/>
      <c r="FR130" s="136"/>
      <c r="FS130" s="136"/>
      <c r="FT130" s="136"/>
      <c r="FU130" s="136"/>
      <c r="FV130" s="136"/>
      <c r="FW130" s="136"/>
      <c r="FX130" s="136"/>
      <c r="FY130" s="136"/>
      <c r="FZ130" s="136"/>
      <c r="GA130" s="136"/>
      <c r="GB130" s="136"/>
      <c r="GC130" s="136"/>
      <c r="GD130" s="136"/>
      <c r="GE130" s="136"/>
      <c r="GF130" s="136"/>
      <c r="GG130" s="136"/>
      <c r="GH130" s="136"/>
      <c r="GI130" s="136"/>
      <c r="GJ130" s="136"/>
      <c r="GK130" s="136"/>
      <c r="GL130" s="136"/>
      <c r="GM130" s="136"/>
      <c r="GN130" s="136"/>
      <c r="GO130" s="136"/>
      <c r="GP130" s="136"/>
      <c r="GQ130" s="136"/>
      <c r="GR130" s="136"/>
      <c r="GS130" s="136"/>
      <c r="GT130" s="136"/>
      <c r="GU130" s="136"/>
      <c r="GV130" s="136"/>
      <c r="GW130" s="136"/>
      <c r="GX130" s="136"/>
      <c r="GY130" s="136"/>
      <c r="GZ130" s="136"/>
      <c r="HA130" s="136"/>
      <c r="HB130" s="136"/>
      <c r="HC130" s="136"/>
      <c r="HD130" s="136"/>
      <c r="HE130" s="136"/>
      <c r="HF130" s="136"/>
      <c r="HG130" s="136"/>
      <c r="HH130" s="136"/>
      <c r="HI130" s="136"/>
      <c r="HJ130" s="136"/>
      <c r="HK130" s="136"/>
      <c r="HL130" s="136"/>
      <c r="HM130" s="136"/>
      <c r="HN130" s="136"/>
      <c r="HO130" s="136"/>
      <c r="HP130" s="136"/>
      <c r="HQ130" s="136"/>
      <c r="HR130" s="136"/>
      <c r="HS130" s="136"/>
      <c r="HT130" s="136"/>
      <c r="HU130" s="136"/>
      <c r="HV130" s="136"/>
      <c r="HW130" s="136"/>
      <c r="HX130" s="136"/>
      <c r="HY130" s="136"/>
      <c r="HZ130" s="136"/>
      <c r="IA130" s="136"/>
      <c r="IB130" s="136"/>
      <c r="IC130" s="136"/>
      <c r="ID130" s="136"/>
      <c r="IE130" s="136"/>
      <c r="IF130" s="136"/>
      <c r="IG130" s="136"/>
      <c r="IH130" s="136"/>
      <c r="II130" s="136"/>
      <c r="IJ130" s="136"/>
      <c r="IK130" s="136"/>
      <c r="IL130" s="136"/>
      <c r="IM130" s="136"/>
      <c r="IN130" s="136"/>
    </row>
    <row r="131" spans="1:248" ht="24.95" customHeight="1">
      <c r="A131" s="32" t="s">
        <v>86</v>
      </c>
      <c r="B131" s="33"/>
      <c r="C131" s="33"/>
      <c r="D131" s="33"/>
      <c r="E131" s="41"/>
      <c r="F131" s="41"/>
    </row>
    <row r="132" spans="1:248" ht="24.95" customHeight="1">
      <c r="A132" s="32" t="s">
        <v>65</v>
      </c>
      <c r="B132" s="26"/>
      <c r="C132" s="26">
        <v>0.6</v>
      </c>
      <c r="D132" s="26"/>
      <c r="E132" s="41"/>
      <c r="F132" s="41"/>
    </row>
    <row r="133" spans="1:248" ht="24.95" customHeight="1">
      <c r="A133" s="32" t="s">
        <v>66</v>
      </c>
      <c r="B133" s="26"/>
      <c r="C133" s="26">
        <v>0.6</v>
      </c>
      <c r="D133" s="26"/>
      <c r="E133" s="41"/>
      <c r="F133" s="41"/>
    </row>
    <row r="134" spans="1:248" ht="24.95" customHeight="1">
      <c r="A134" s="32" t="s">
        <v>81</v>
      </c>
      <c r="B134" s="26"/>
      <c r="C134" s="26">
        <v>0.6</v>
      </c>
      <c r="D134" s="26"/>
    </row>
    <row r="135" spans="1:248" ht="24.95" customHeight="1">
      <c r="A135" s="15" t="s">
        <v>87</v>
      </c>
      <c r="B135" s="33"/>
      <c r="C135" s="36"/>
      <c r="D135" s="35"/>
    </row>
    <row r="136" spans="1:248" ht="24.95" customHeight="1">
      <c r="A136" s="15" t="s">
        <v>72</v>
      </c>
      <c r="B136" s="33"/>
      <c r="C136" s="36"/>
      <c r="D136" s="35"/>
    </row>
    <row r="137" spans="1:248" ht="24.95" customHeight="1">
      <c r="A137" s="15" t="s">
        <v>73</v>
      </c>
      <c r="B137" s="33"/>
      <c r="C137" s="36"/>
      <c r="D137" s="35"/>
    </row>
    <row r="138" spans="1:248" ht="24.95" customHeight="1"/>
    <row r="139" spans="1:248" ht="24.95" customHeight="1"/>
    <row r="140" spans="1:248" ht="24.95" customHeight="1"/>
    <row r="141" spans="1:248" ht="24.95" customHeight="1"/>
    <row r="142" spans="1:248" ht="24.95" customHeight="1"/>
    <row r="143" spans="1:248" ht="24.95" customHeight="1"/>
    <row r="144" spans="1:248" ht="24.95" customHeight="1"/>
  </sheetData>
  <mergeCells count="3">
    <mergeCell ref="A2:D2"/>
    <mergeCell ref="B4:D4"/>
    <mergeCell ref="A4:A5"/>
  </mergeCells>
  <phoneticPr fontId="9" type="noConversion"/>
  <printOptions horizontalCentered="1"/>
  <pageMargins left="0.69930555555555596" right="0.69930555555555596" top="0.75" bottom="0.75" header="0.3" footer="0.3"/>
  <pageSetup paperSize="9" orientation="portrait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IL194"/>
  <sheetViews>
    <sheetView showGridLines="0" showZeros="0" workbookViewId="0">
      <selection activeCell="A187" sqref="A187:B187"/>
    </sheetView>
  </sheetViews>
  <sheetFormatPr defaultColWidth="9.1640625" defaultRowHeight="12"/>
  <cols>
    <col min="1" max="1" width="53" style="39" customWidth="1"/>
    <col min="2" max="2" width="39.83203125" style="39" customWidth="1"/>
    <col min="3" max="246" width="9.33203125" style="120" customWidth="1"/>
    <col min="247" max="16384" width="9.1640625" style="82"/>
  </cols>
  <sheetData>
    <row r="1" spans="1:3" ht="17.25" customHeight="1">
      <c r="A1" s="39" t="s">
        <v>88</v>
      </c>
    </row>
    <row r="2" spans="1:3" s="119" customFormat="1" ht="42" customHeight="1">
      <c r="A2" s="162" t="s">
        <v>89</v>
      </c>
      <c r="B2" s="162"/>
    </row>
    <row r="3" spans="1:3" s="120" customFormat="1" ht="27" customHeight="1">
      <c r="A3" s="39" t="s">
        <v>2</v>
      </c>
      <c r="B3" s="40" t="s">
        <v>3</v>
      </c>
    </row>
    <row r="4" spans="1:3" s="69" customFormat="1" ht="31.5" customHeight="1">
      <c r="A4" s="9" t="s">
        <v>90</v>
      </c>
      <c r="B4" s="9" t="s">
        <v>50</v>
      </c>
    </row>
    <row r="5" spans="1:3" ht="31.5" customHeight="1">
      <c r="A5" s="123" t="s">
        <v>8</v>
      </c>
      <c r="B5" s="80">
        <f>B6+B35+B53+B69+B94+B110+B127+B153+B169+B187</f>
        <v>2375.4600000000005</v>
      </c>
    </row>
    <row r="6" spans="1:3" ht="31.5" customHeight="1">
      <c r="A6" s="13" t="s">
        <v>53</v>
      </c>
      <c r="B6" s="53">
        <f>B7+B12+B30</f>
        <v>1126.1999999999998</v>
      </c>
    </row>
    <row r="7" spans="1:3" ht="31.5" customHeight="1">
      <c r="A7" s="133" t="s">
        <v>91</v>
      </c>
      <c r="B7" s="134">
        <f>B8+B9+B10+B11</f>
        <v>704.46999999999991</v>
      </c>
      <c r="C7" s="82"/>
    </row>
    <row r="8" spans="1:3" ht="31.5" customHeight="1">
      <c r="A8" s="133" t="s">
        <v>92</v>
      </c>
      <c r="B8" s="134">
        <v>223.1</v>
      </c>
      <c r="C8" s="82"/>
    </row>
    <row r="9" spans="1:3" ht="31.5" customHeight="1">
      <c r="A9" s="133" t="s">
        <v>93</v>
      </c>
      <c r="B9" s="134">
        <v>358.44</v>
      </c>
      <c r="C9" s="82"/>
    </row>
    <row r="10" spans="1:3" ht="31.5" customHeight="1">
      <c r="A10" s="133" t="s">
        <v>94</v>
      </c>
      <c r="B10" s="134">
        <v>101.66</v>
      </c>
      <c r="C10" s="82"/>
    </row>
    <row r="11" spans="1:3" ht="31.5" customHeight="1">
      <c r="A11" s="133" t="s">
        <v>95</v>
      </c>
      <c r="B11" s="134">
        <v>21.27</v>
      </c>
      <c r="C11" s="82"/>
    </row>
    <row r="12" spans="1:3" ht="31.5" customHeight="1">
      <c r="A12" s="135" t="s">
        <v>96</v>
      </c>
      <c r="B12" s="134">
        <f>B13+B14+B15+B16+B17+B18+B19+B20+B21+B22+B23+B24+B25+B26+B27+B28+B29</f>
        <v>160.5</v>
      </c>
      <c r="C12" s="82"/>
    </row>
    <row r="13" spans="1:3" ht="31.5" customHeight="1">
      <c r="A13" s="135" t="s">
        <v>97</v>
      </c>
      <c r="B13" s="134">
        <v>4.3499999999999996</v>
      </c>
      <c r="C13" s="82"/>
    </row>
    <row r="14" spans="1:3" ht="31.5" customHeight="1">
      <c r="A14" s="135" t="s">
        <v>98</v>
      </c>
      <c r="B14" s="134">
        <v>3</v>
      </c>
      <c r="C14" s="82"/>
    </row>
    <row r="15" spans="1:3" ht="31.5" customHeight="1">
      <c r="A15" s="135" t="s">
        <v>99</v>
      </c>
      <c r="B15" s="134">
        <v>1</v>
      </c>
      <c r="C15" s="82"/>
    </row>
    <row r="16" spans="1:3" ht="31.5" customHeight="1">
      <c r="A16" s="135" t="s">
        <v>100</v>
      </c>
      <c r="B16" s="134">
        <v>1</v>
      </c>
      <c r="C16" s="82"/>
    </row>
    <row r="17" spans="1:3" ht="31.5" customHeight="1">
      <c r="A17" s="135" t="s">
        <v>101</v>
      </c>
      <c r="B17" s="134">
        <v>3</v>
      </c>
      <c r="C17" s="82"/>
    </row>
    <row r="18" spans="1:3" ht="31.5" customHeight="1">
      <c r="A18" s="135" t="s">
        <v>102</v>
      </c>
      <c r="B18" s="134">
        <v>14.33</v>
      </c>
      <c r="C18" s="82"/>
    </row>
    <row r="19" spans="1:3" ht="31.5" customHeight="1">
      <c r="A19" s="135" t="s">
        <v>103</v>
      </c>
      <c r="B19" s="134">
        <v>5</v>
      </c>
      <c r="C19" s="82"/>
    </row>
    <row r="20" spans="1:3" ht="31.5" customHeight="1">
      <c r="A20" s="135" t="s">
        <v>104</v>
      </c>
      <c r="B20" s="134">
        <v>15</v>
      </c>
      <c r="C20" s="82"/>
    </row>
    <row r="21" spans="1:3" ht="31.5" customHeight="1">
      <c r="A21" s="135" t="s">
        <v>105</v>
      </c>
      <c r="B21" s="134">
        <v>20</v>
      </c>
      <c r="C21" s="82"/>
    </row>
    <row r="22" spans="1:3" ht="31.5" customHeight="1">
      <c r="A22" s="135" t="s">
        <v>106</v>
      </c>
      <c r="B22" s="134">
        <v>5</v>
      </c>
      <c r="C22" s="82"/>
    </row>
    <row r="23" spans="1:3" ht="31.5" customHeight="1">
      <c r="A23" s="135" t="s">
        <v>107</v>
      </c>
      <c r="B23" s="134">
        <v>0.1</v>
      </c>
      <c r="C23" s="82"/>
    </row>
    <row r="24" spans="1:3" ht="31.5" customHeight="1">
      <c r="A24" s="135" t="s">
        <v>108</v>
      </c>
      <c r="B24" s="134">
        <v>1</v>
      </c>
      <c r="C24" s="82"/>
    </row>
    <row r="25" spans="1:3" ht="31.5" customHeight="1">
      <c r="A25" s="135" t="s">
        <v>109</v>
      </c>
      <c r="B25" s="134"/>
      <c r="C25" s="82"/>
    </row>
    <row r="26" spans="1:3" ht="31.5" customHeight="1">
      <c r="A26" s="135" t="s">
        <v>110</v>
      </c>
      <c r="B26" s="134">
        <v>18</v>
      </c>
      <c r="C26" s="82"/>
    </row>
    <row r="27" spans="1:3" ht="31.5" customHeight="1">
      <c r="A27" s="135" t="s">
        <v>111</v>
      </c>
      <c r="B27" s="134">
        <v>5</v>
      </c>
      <c r="C27" s="82"/>
    </row>
    <row r="28" spans="1:3" ht="31.5" customHeight="1">
      <c r="A28" s="135" t="s">
        <v>112</v>
      </c>
      <c r="B28" s="134">
        <v>44.97</v>
      </c>
      <c r="C28" s="82"/>
    </row>
    <row r="29" spans="1:3" ht="31.5" customHeight="1">
      <c r="A29" s="135" t="s">
        <v>113</v>
      </c>
      <c r="B29" s="134">
        <v>19.75</v>
      </c>
      <c r="C29" s="82"/>
    </row>
    <row r="30" spans="1:3" ht="31.5" customHeight="1">
      <c r="A30" s="133" t="s">
        <v>114</v>
      </c>
      <c r="B30" s="134">
        <f>B31+B32+B33+B34</f>
        <v>261.23</v>
      </c>
      <c r="C30" s="82"/>
    </row>
    <row r="31" spans="1:3" ht="31.5" customHeight="1">
      <c r="A31" s="133" t="s">
        <v>115</v>
      </c>
      <c r="B31" s="134">
        <v>14.16</v>
      </c>
      <c r="C31" s="82"/>
    </row>
    <row r="32" spans="1:3" ht="24.95" customHeight="1">
      <c r="A32" s="133" t="s">
        <v>116</v>
      </c>
      <c r="B32" s="134">
        <v>160.02000000000001</v>
      </c>
      <c r="C32" s="82"/>
    </row>
    <row r="33" spans="1:246" ht="24.95" customHeight="1">
      <c r="A33" s="133" t="s">
        <v>117</v>
      </c>
      <c r="B33" s="134">
        <v>0.96</v>
      </c>
      <c r="C33" s="82"/>
    </row>
    <row r="34" spans="1:246" ht="24.95" customHeight="1">
      <c r="A34" s="133" t="s">
        <v>118</v>
      </c>
      <c r="B34" s="134">
        <v>86.09</v>
      </c>
      <c r="C34" s="82"/>
    </row>
    <row r="35" spans="1:246" s="38" customFormat="1" ht="24.95" customHeight="1">
      <c r="A35" s="13" t="s">
        <v>119</v>
      </c>
      <c r="B35" s="155">
        <f>B36+B41+B50</f>
        <v>59.28</v>
      </c>
      <c r="C35" s="136"/>
      <c r="D35" s="136"/>
      <c r="E35" s="136"/>
      <c r="F35" s="136"/>
      <c r="G35" s="136"/>
      <c r="H35" s="136"/>
      <c r="I35" s="136"/>
      <c r="J35" s="136"/>
      <c r="K35" s="136"/>
      <c r="L35" s="136"/>
      <c r="M35" s="136"/>
      <c r="N35" s="136"/>
      <c r="O35" s="136"/>
      <c r="P35" s="136"/>
      <c r="Q35" s="136"/>
      <c r="R35" s="136"/>
      <c r="S35" s="136"/>
      <c r="T35" s="136"/>
      <c r="U35" s="136"/>
      <c r="V35" s="136"/>
      <c r="W35" s="136"/>
      <c r="X35" s="136"/>
      <c r="Y35" s="136"/>
      <c r="Z35" s="136"/>
      <c r="AA35" s="136"/>
      <c r="AB35" s="136"/>
      <c r="AC35" s="136"/>
      <c r="AD35" s="136"/>
      <c r="AE35" s="136"/>
      <c r="AF35" s="136"/>
      <c r="AG35" s="136"/>
      <c r="AH35" s="136"/>
      <c r="AI35" s="136"/>
      <c r="AJ35" s="136"/>
      <c r="AK35" s="136"/>
      <c r="AL35" s="136"/>
      <c r="AM35" s="136"/>
      <c r="AN35" s="136"/>
      <c r="AO35" s="136"/>
      <c r="AP35" s="136"/>
      <c r="AQ35" s="136"/>
      <c r="AR35" s="136"/>
      <c r="AS35" s="136"/>
      <c r="AT35" s="136"/>
      <c r="AU35" s="136"/>
      <c r="AV35" s="136"/>
      <c r="AW35" s="136"/>
      <c r="AX35" s="136"/>
      <c r="AY35" s="136"/>
      <c r="AZ35" s="136"/>
      <c r="BA35" s="136"/>
      <c r="BB35" s="136"/>
      <c r="BC35" s="136"/>
      <c r="BD35" s="136"/>
      <c r="BE35" s="136"/>
      <c r="BF35" s="136"/>
      <c r="BG35" s="136"/>
      <c r="BH35" s="136"/>
      <c r="BI35" s="136"/>
      <c r="BJ35" s="136"/>
      <c r="BK35" s="136"/>
      <c r="BL35" s="136"/>
      <c r="BM35" s="136"/>
      <c r="BN35" s="136"/>
      <c r="BO35" s="136"/>
      <c r="BP35" s="136"/>
      <c r="BQ35" s="136"/>
      <c r="BR35" s="136"/>
      <c r="BS35" s="136"/>
      <c r="BT35" s="136"/>
      <c r="BU35" s="136"/>
      <c r="BV35" s="136"/>
      <c r="BW35" s="136"/>
      <c r="BX35" s="136"/>
      <c r="BY35" s="136"/>
      <c r="BZ35" s="136"/>
      <c r="CA35" s="136"/>
      <c r="CB35" s="136"/>
      <c r="CC35" s="136"/>
      <c r="CD35" s="136"/>
      <c r="CE35" s="136"/>
      <c r="CF35" s="136"/>
      <c r="CG35" s="136"/>
      <c r="CH35" s="136"/>
      <c r="CI35" s="136"/>
      <c r="CJ35" s="136"/>
      <c r="CK35" s="136"/>
      <c r="CL35" s="136"/>
      <c r="CM35" s="136"/>
      <c r="CN35" s="136"/>
      <c r="CO35" s="136"/>
      <c r="CP35" s="136"/>
      <c r="CQ35" s="136"/>
      <c r="CR35" s="136"/>
      <c r="CS35" s="136"/>
      <c r="CT35" s="136"/>
      <c r="CU35" s="136"/>
      <c r="CV35" s="136"/>
      <c r="CW35" s="136"/>
      <c r="CX35" s="136"/>
      <c r="CY35" s="136"/>
      <c r="CZ35" s="136"/>
      <c r="DA35" s="136"/>
      <c r="DB35" s="136"/>
      <c r="DC35" s="136"/>
      <c r="DD35" s="136"/>
      <c r="DE35" s="136"/>
      <c r="DF35" s="136"/>
      <c r="DG35" s="136"/>
      <c r="DH35" s="136"/>
      <c r="DI35" s="136"/>
      <c r="DJ35" s="136"/>
      <c r="DK35" s="136"/>
      <c r="DL35" s="136"/>
      <c r="DM35" s="136"/>
      <c r="DN35" s="136"/>
      <c r="DO35" s="136"/>
      <c r="DP35" s="136"/>
      <c r="DQ35" s="136"/>
      <c r="DR35" s="136"/>
      <c r="DS35" s="136"/>
      <c r="DT35" s="136"/>
      <c r="DU35" s="136"/>
      <c r="DV35" s="136"/>
      <c r="DW35" s="136"/>
      <c r="DX35" s="136"/>
      <c r="DY35" s="136"/>
      <c r="DZ35" s="136"/>
      <c r="EA35" s="136"/>
      <c r="EB35" s="136"/>
      <c r="EC35" s="136"/>
      <c r="ED35" s="136"/>
      <c r="EE35" s="136"/>
      <c r="EF35" s="136"/>
      <c r="EG35" s="136"/>
      <c r="EH35" s="136"/>
      <c r="EI35" s="136"/>
      <c r="EJ35" s="136"/>
      <c r="EK35" s="136"/>
      <c r="EL35" s="136"/>
      <c r="EM35" s="136"/>
      <c r="EN35" s="136"/>
      <c r="EO35" s="136"/>
      <c r="EP35" s="136"/>
      <c r="EQ35" s="136"/>
      <c r="ER35" s="136"/>
      <c r="ES35" s="136"/>
      <c r="ET35" s="136"/>
      <c r="EU35" s="136"/>
      <c r="EV35" s="136"/>
      <c r="EW35" s="136"/>
      <c r="EX35" s="136"/>
      <c r="EY35" s="136"/>
      <c r="EZ35" s="136"/>
      <c r="FA35" s="136"/>
      <c r="FB35" s="136"/>
      <c r="FC35" s="136"/>
      <c r="FD35" s="136"/>
      <c r="FE35" s="136"/>
      <c r="FF35" s="136"/>
      <c r="FG35" s="136"/>
      <c r="FH35" s="136"/>
      <c r="FI35" s="136"/>
      <c r="FJ35" s="136"/>
      <c r="FK35" s="136"/>
      <c r="FL35" s="136"/>
      <c r="FM35" s="136"/>
      <c r="FN35" s="136"/>
      <c r="FO35" s="136"/>
      <c r="FP35" s="136"/>
      <c r="FQ35" s="136"/>
      <c r="FR35" s="136"/>
      <c r="FS35" s="136"/>
      <c r="FT35" s="136"/>
      <c r="FU35" s="136"/>
      <c r="FV35" s="136"/>
      <c r="FW35" s="136"/>
      <c r="FX35" s="136"/>
      <c r="FY35" s="136"/>
      <c r="FZ35" s="136"/>
      <c r="GA35" s="136"/>
      <c r="GB35" s="136"/>
      <c r="GC35" s="136"/>
      <c r="GD35" s="136"/>
      <c r="GE35" s="136"/>
      <c r="GF35" s="136"/>
      <c r="GG35" s="136"/>
      <c r="GH35" s="136"/>
      <c r="GI35" s="136"/>
      <c r="GJ35" s="136"/>
      <c r="GK35" s="136"/>
      <c r="GL35" s="136"/>
      <c r="GM35" s="136"/>
      <c r="GN35" s="136"/>
      <c r="GO35" s="136"/>
      <c r="GP35" s="136"/>
      <c r="GQ35" s="136"/>
      <c r="GR35" s="136"/>
      <c r="GS35" s="136"/>
      <c r="GT35" s="136"/>
      <c r="GU35" s="136"/>
      <c r="GV35" s="136"/>
      <c r="GW35" s="136"/>
      <c r="GX35" s="136"/>
      <c r="GY35" s="136"/>
      <c r="GZ35" s="136"/>
      <c r="HA35" s="136"/>
      <c r="HB35" s="136"/>
      <c r="HC35" s="136"/>
      <c r="HD35" s="136"/>
      <c r="HE35" s="136"/>
      <c r="HF35" s="136"/>
      <c r="HG35" s="136"/>
      <c r="HH35" s="136"/>
      <c r="HI35" s="136"/>
      <c r="HJ35" s="136"/>
      <c r="HK35" s="136"/>
      <c r="HL35" s="136"/>
      <c r="HM35" s="136"/>
      <c r="HN35" s="136"/>
      <c r="HO35" s="136"/>
      <c r="HP35" s="136"/>
      <c r="HQ35" s="136"/>
      <c r="HR35" s="136"/>
      <c r="HS35" s="136"/>
      <c r="HT35" s="136"/>
      <c r="HU35" s="136"/>
      <c r="HV35" s="136"/>
      <c r="HW35" s="136"/>
      <c r="HX35" s="136"/>
      <c r="HY35" s="136"/>
      <c r="HZ35" s="136"/>
      <c r="IA35" s="136"/>
      <c r="IB35" s="136"/>
      <c r="IC35" s="136"/>
      <c r="ID35" s="136"/>
      <c r="IE35" s="136"/>
      <c r="IF35" s="136"/>
      <c r="IG35" s="136"/>
      <c r="IH35" s="136"/>
      <c r="II35" s="136"/>
      <c r="IJ35" s="136"/>
      <c r="IK35" s="136"/>
      <c r="IL35" s="136"/>
    </row>
    <row r="36" spans="1:246" ht="24.95" customHeight="1">
      <c r="A36" s="156" t="s">
        <v>91</v>
      </c>
      <c r="B36" s="53">
        <f>B37+B38+B39+B40</f>
        <v>45.33</v>
      </c>
    </row>
    <row r="37" spans="1:246" ht="24.95" customHeight="1">
      <c r="A37" s="133" t="s">
        <v>120</v>
      </c>
      <c r="B37" s="134">
        <v>15.36</v>
      </c>
    </row>
    <row r="38" spans="1:246" ht="24.95" customHeight="1">
      <c r="A38" s="133" t="s">
        <v>121</v>
      </c>
      <c r="B38" s="134">
        <v>21.91</v>
      </c>
    </row>
    <row r="39" spans="1:246" ht="24.95" customHeight="1">
      <c r="A39" s="133" t="s">
        <v>122</v>
      </c>
      <c r="B39" s="134">
        <v>6.78</v>
      </c>
    </row>
    <row r="40" spans="1:246" ht="24.95" customHeight="1">
      <c r="A40" s="133" t="s">
        <v>95</v>
      </c>
      <c r="B40" s="134">
        <v>1.28</v>
      </c>
    </row>
    <row r="41" spans="1:246" ht="24.95" customHeight="1">
      <c r="A41" s="135" t="s">
        <v>96</v>
      </c>
      <c r="B41" s="134">
        <f>B42+B43+B44+B45+B47+B48+B49</f>
        <v>8.48</v>
      </c>
    </row>
    <row r="42" spans="1:246" ht="24.95" customHeight="1">
      <c r="A42" s="135" t="s">
        <v>123</v>
      </c>
      <c r="B42" s="134">
        <v>0.98</v>
      </c>
    </row>
    <row r="43" spans="1:246" ht="24.95" customHeight="1">
      <c r="A43" s="135" t="s">
        <v>99</v>
      </c>
      <c r="B43" s="137">
        <v>0.5</v>
      </c>
    </row>
    <row r="44" spans="1:246" ht="24.95" customHeight="1">
      <c r="A44" s="135" t="s">
        <v>124</v>
      </c>
      <c r="B44" s="134">
        <v>0.5</v>
      </c>
    </row>
    <row r="45" spans="1:246" ht="24.95" customHeight="1">
      <c r="A45" s="135" t="s">
        <v>125</v>
      </c>
      <c r="B45" s="134">
        <v>0.78</v>
      </c>
    </row>
    <row r="46" spans="1:246" ht="24.95" customHeight="1">
      <c r="A46" s="135" t="s">
        <v>126</v>
      </c>
      <c r="B46" s="134">
        <v>0.4</v>
      </c>
    </row>
    <row r="47" spans="1:246" ht="24.95" customHeight="1">
      <c r="A47" s="135" t="s">
        <v>110</v>
      </c>
      <c r="B47" s="134">
        <v>1</v>
      </c>
    </row>
    <row r="48" spans="1:246" ht="24.95" customHeight="1">
      <c r="A48" s="135" t="s">
        <v>127</v>
      </c>
      <c r="B48" s="134">
        <v>2.2000000000000002</v>
      </c>
    </row>
    <row r="49" spans="1:2" ht="24.95" customHeight="1">
      <c r="A49" s="135" t="s">
        <v>128</v>
      </c>
      <c r="B49" s="134">
        <v>2.52</v>
      </c>
    </row>
    <row r="50" spans="1:2" ht="24.95" customHeight="1">
      <c r="A50" s="133" t="s">
        <v>114</v>
      </c>
      <c r="B50" s="134">
        <v>5.47</v>
      </c>
    </row>
    <row r="51" spans="1:2" ht="24.95" customHeight="1">
      <c r="A51" s="133" t="s">
        <v>129</v>
      </c>
      <c r="B51" s="134">
        <v>5.47</v>
      </c>
    </row>
    <row r="52" spans="1:2" ht="24.95" customHeight="1">
      <c r="A52" s="138" t="s">
        <v>130</v>
      </c>
      <c r="B52" s="134">
        <v>5.47</v>
      </c>
    </row>
    <row r="53" spans="1:2" ht="24.95" customHeight="1">
      <c r="A53" s="13" t="s">
        <v>131</v>
      </c>
      <c r="B53" s="155">
        <f>B54+B59+B66</f>
        <v>45.19</v>
      </c>
    </row>
    <row r="54" spans="1:2" ht="24.95" customHeight="1">
      <c r="A54" s="133" t="s">
        <v>91</v>
      </c>
      <c r="B54" s="57">
        <f>B55+B56+B57+B58</f>
        <v>34.24</v>
      </c>
    </row>
    <row r="55" spans="1:2" ht="24.95" customHeight="1">
      <c r="A55" s="133" t="s">
        <v>120</v>
      </c>
      <c r="B55" s="53">
        <v>10.96</v>
      </c>
    </row>
    <row r="56" spans="1:2" ht="24.95" customHeight="1">
      <c r="A56" s="133" t="s">
        <v>121</v>
      </c>
      <c r="B56" s="134">
        <v>17.3</v>
      </c>
    </row>
    <row r="57" spans="1:2" ht="24.95" customHeight="1">
      <c r="A57" s="133" t="s">
        <v>122</v>
      </c>
      <c r="B57" s="134">
        <v>4.96</v>
      </c>
    </row>
    <row r="58" spans="1:2" ht="24.95" customHeight="1">
      <c r="A58" s="133" t="s">
        <v>95</v>
      </c>
      <c r="B58" s="134">
        <v>1.02</v>
      </c>
    </row>
    <row r="59" spans="1:2" ht="24.95" customHeight="1">
      <c r="A59" s="135" t="s">
        <v>96</v>
      </c>
      <c r="B59" s="134">
        <f>B60+B61+B62+B63+B64+B65</f>
        <v>6.76</v>
      </c>
    </row>
    <row r="60" spans="1:2" ht="24.95" customHeight="1">
      <c r="A60" s="135" t="s">
        <v>123</v>
      </c>
      <c r="B60" s="134">
        <v>1</v>
      </c>
    </row>
    <row r="61" spans="1:2" ht="24.95" customHeight="1">
      <c r="A61" s="135" t="s">
        <v>125</v>
      </c>
      <c r="B61" s="134">
        <v>0.66</v>
      </c>
    </row>
    <row r="62" spans="1:2" ht="24.95" customHeight="1">
      <c r="A62" s="135" t="s">
        <v>126</v>
      </c>
      <c r="B62" s="134">
        <v>1</v>
      </c>
    </row>
    <row r="63" spans="1:2" ht="24.95" customHeight="1">
      <c r="A63" s="135" t="s">
        <v>132</v>
      </c>
      <c r="B63" s="134">
        <v>1</v>
      </c>
    </row>
    <row r="64" spans="1:2" ht="24.95" customHeight="1">
      <c r="A64" s="135" t="s">
        <v>127</v>
      </c>
      <c r="B64" s="134">
        <v>2.1</v>
      </c>
    </row>
    <row r="65" spans="1:2" ht="24.95" customHeight="1">
      <c r="A65" s="135" t="s">
        <v>128</v>
      </c>
      <c r="B65" s="134">
        <v>1</v>
      </c>
    </row>
    <row r="66" spans="1:2" ht="24.95" customHeight="1">
      <c r="A66" s="133" t="s">
        <v>114</v>
      </c>
      <c r="B66" s="134">
        <v>4.1900000000000004</v>
      </c>
    </row>
    <row r="67" spans="1:2" ht="24.95" customHeight="1">
      <c r="A67" s="133" t="s">
        <v>129</v>
      </c>
      <c r="B67" s="134">
        <v>4.1900000000000004</v>
      </c>
    </row>
    <row r="68" spans="1:2" ht="24.95" customHeight="1">
      <c r="A68" s="138" t="s">
        <v>130</v>
      </c>
      <c r="B68" s="134">
        <v>4.1900000000000004</v>
      </c>
    </row>
    <row r="69" spans="1:2" ht="24.95" customHeight="1">
      <c r="A69" s="13" t="s">
        <v>133</v>
      </c>
      <c r="B69" s="155">
        <f>B70+B75+B90</f>
        <v>102.33000000000001</v>
      </c>
    </row>
    <row r="70" spans="1:2" ht="24.95" customHeight="1">
      <c r="A70" s="133" t="s">
        <v>91</v>
      </c>
      <c r="B70" s="53">
        <f>B71+B72+B73+B74</f>
        <v>67.17</v>
      </c>
    </row>
    <row r="71" spans="1:2" ht="24.95" customHeight="1">
      <c r="A71" s="133" t="s">
        <v>120</v>
      </c>
      <c r="B71" s="134">
        <v>19.940000000000001</v>
      </c>
    </row>
    <row r="72" spans="1:2" ht="24.95" customHeight="1">
      <c r="A72" s="133" t="s">
        <v>121</v>
      </c>
      <c r="B72" s="134">
        <v>36.1</v>
      </c>
    </row>
    <row r="73" spans="1:2" ht="24.95" customHeight="1">
      <c r="A73" s="133" t="s">
        <v>122</v>
      </c>
      <c r="B73" s="134">
        <v>9.3800000000000008</v>
      </c>
    </row>
    <row r="74" spans="1:2" ht="24.95" customHeight="1">
      <c r="A74" s="133" t="s">
        <v>95</v>
      </c>
      <c r="B74" s="134">
        <v>1.75</v>
      </c>
    </row>
    <row r="75" spans="1:2" ht="24.95" customHeight="1">
      <c r="A75" s="135" t="s">
        <v>96</v>
      </c>
      <c r="B75" s="134">
        <f>B76+B77+B78+B79+B80+B81+B82+B83+B84+B85+B86+B87+B88+B89</f>
        <v>13.95</v>
      </c>
    </row>
    <row r="76" spans="1:2" ht="24.95" customHeight="1">
      <c r="A76" s="135" t="s">
        <v>123</v>
      </c>
      <c r="B76" s="134">
        <v>2</v>
      </c>
    </row>
    <row r="77" spans="1:2" ht="24.95" customHeight="1">
      <c r="A77" s="135" t="s">
        <v>134</v>
      </c>
      <c r="B77" s="134">
        <v>0.05</v>
      </c>
    </row>
    <row r="78" spans="1:2" ht="24.95" customHeight="1">
      <c r="A78" s="135" t="s">
        <v>135</v>
      </c>
      <c r="B78" s="134">
        <v>0.2</v>
      </c>
    </row>
    <row r="79" spans="1:2" ht="24.95" customHeight="1">
      <c r="A79" s="135" t="s">
        <v>124</v>
      </c>
      <c r="B79" s="134">
        <v>0.5</v>
      </c>
    </row>
    <row r="80" spans="1:2" ht="24.95" customHeight="1">
      <c r="A80" s="135" t="s">
        <v>125</v>
      </c>
      <c r="B80" s="134">
        <v>1.33</v>
      </c>
    </row>
    <row r="81" spans="1:2" ht="24.95" customHeight="1">
      <c r="A81" s="135" t="s">
        <v>126</v>
      </c>
      <c r="B81" s="134">
        <v>1</v>
      </c>
    </row>
    <row r="82" spans="1:2" ht="24.95" customHeight="1">
      <c r="A82" s="135" t="s">
        <v>136</v>
      </c>
      <c r="B82" s="134">
        <v>1</v>
      </c>
    </row>
    <row r="83" spans="1:2" ht="24.95" customHeight="1">
      <c r="A83" s="135" t="s">
        <v>137</v>
      </c>
      <c r="B83" s="134">
        <v>2</v>
      </c>
    </row>
    <row r="84" spans="1:2" ht="24.95" customHeight="1">
      <c r="A84" s="135" t="s">
        <v>138</v>
      </c>
      <c r="B84" s="134">
        <v>0.2</v>
      </c>
    </row>
    <row r="85" spans="1:2" ht="24.95" customHeight="1">
      <c r="A85" s="135" t="s">
        <v>132</v>
      </c>
      <c r="B85" s="134">
        <v>0.3</v>
      </c>
    </row>
    <row r="86" spans="1:2" ht="24.95" customHeight="1">
      <c r="A86" s="135" t="s">
        <v>139</v>
      </c>
      <c r="B86" s="134">
        <v>0.5</v>
      </c>
    </row>
    <row r="87" spans="1:2" ht="24.95" customHeight="1">
      <c r="A87" s="135" t="s">
        <v>140</v>
      </c>
      <c r="B87" s="134">
        <v>0.2</v>
      </c>
    </row>
    <row r="88" spans="1:2" ht="24.95" customHeight="1">
      <c r="A88" s="135" t="s">
        <v>128</v>
      </c>
      <c r="B88" s="134">
        <v>4.62</v>
      </c>
    </row>
    <row r="89" spans="1:2" ht="24.95" customHeight="1">
      <c r="A89" s="135" t="s">
        <v>141</v>
      </c>
      <c r="B89" s="134">
        <v>0.05</v>
      </c>
    </row>
    <row r="90" spans="1:2" ht="24.95" customHeight="1">
      <c r="A90" s="133" t="s">
        <v>142</v>
      </c>
      <c r="B90" s="134">
        <f>B91+B92+B93</f>
        <v>21.21</v>
      </c>
    </row>
    <row r="91" spans="1:2" ht="24.95" customHeight="1">
      <c r="A91" s="133" t="s">
        <v>143</v>
      </c>
      <c r="B91" s="134">
        <v>12.74</v>
      </c>
    </row>
    <row r="92" spans="1:2" ht="24.95" customHeight="1">
      <c r="A92" s="133" t="s">
        <v>144</v>
      </c>
      <c r="B92" s="134">
        <v>0.19</v>
      </c>
    </row>
    <row r="93" spans="1:2" ht="24.95" customHeight="1">
      <c r="A93" s="133" t="s">
        <v>145</v>
      </c>
      <c r="B93" s="134">
        <v>8.2799999999999994</v>
      </c>
    </row>
    <row r="94" spans="1:2" ht="24.95" customHeight="1">
      <c r="A94" s="13" t="s">
        <v>146</v>
      </c>
      <c r="B94" s="155">
        <f>B95+B100+B107</f>
        <v>44.97</v>
      </c>
    </row>
    <row r="95" spans="1:2" ht="24.95" customHeight="1">
      <c r="A95" s="133" t="s">
        <v>91</v>
      </c>
      <c r="B95" s="134">
        <f>B96+B97+B98+B99</f>
        <v>34.03</v>
      </c>
    </row>
    <row r="96" spans="1:2" ht="24.95" customHeight="1">
      <c r="A96" s="133" t="s">
        <v>120</v>
      </c>
      <c r="B96" s="134">
        <v>10.65</v>
      </c>
    </row>
    <row r="97" spans="1:2" ht="24.95" customHeight="1">
      <c r="A97" s="133" t="s">
        <v>121</v>
      </c>
      <c r="B97" s="134">
        <v>17.489999999999998</v>
      </c>
    </row>
    <row r="98" spans="1:2" ht="24.95" customHeight="1">
      <c r="A98" s="133" t="s">
        <v>122</v>
      </c>
      <c r="B98" s="134">
        <v>4.87</v>
      </c>
    </row>
    <row r="99" spans="1:2" ht="24.95" customHeight="1">
      <c r="A99" s="133" t="s">
        <v>95</v>
      </c>
      <c r="B99" s="134">
        <v>1.02</v>
      </c>
    </row>
    <row r="100" spans="1:2" ht="24.95" customHeight="1">
      <c r="A100" s="135" t="s">
        <v>96</v>
      </c>
      <c r="B100" s="134">
        <f>B101+B102+B103+B104+B105+B106</f>
        <v>6.76</v>
      </c>
    </row>
    <row r="101" spans="1:2" ht="24.95" customHeight="1">
      <c r="A101" s="135" t="s">
        <v>123</v>
      </c>
      <c r="B101" s="134">
        <v>1</v>
      </c>
    </row>
    <row r="102" spans="1:2" ht="24.95" customHeight="1">
      <c r="A102" s="135" t="s">
        <v>125</v>
      </c>
      <c r="B102" s="134">
        <v>0.66</v>
      </c>
    </row>
    <row r="103" spans="1:2" ht="24.95" customHeight="1">
      <c r="A103" s="135" t="s">
        <v>126</v>
      </c>
      <c r="B103" s="134">
        <v>1</v>
      </c>
    </row>
    <row r="104" spans="1:2" ht="24.95" customHeight="1">
      <c r="A104" s="135" t="s">
        <v>132</v>
      </c>
      <c r="B104" s="134">
        <v>1</v>
      </c>
    </row>
    <row r="105" spans="1:2" ht="24.95" customHeight="1">
      <c r="A105" s="135" t="s">
        <v>127</v>
      </c>
      <c r="B105" s="53">
        <v>2.1</v>
      </c>
    </row>
    <row r="106" spans="1:2" ht="24.95" customHeight="1">
      <c r="A106" s="135" t="s">
        <v>128</v>
      </c>
      <c r="B106" s="134">
        <v>1</v>
      </c>
    </row>
    <row r="107" spans="1:2" ht="24.95" customHeight="1">
      <c r="A107" s="133" t="s">
        <v>114</v>
      </c>
      <c r="B107" s="134">
        <v>4.18</v>
      </c>
    </row>
    <row r="108" spans="1:2" ht="24.95" customHeight="1">
      <c r="A108" s="133" t="s">
        <v>129</v>
      </c>
      <c r="B108" s="134">
        <v>4.18</v>
      </c>
    </row>
    <row r="109" spans="1:2" ht="24.95" customHeight="1">
      <c r="A109" s="138" t="s">
        <v>130</v>
      </c>
      <c r="B109" s="134">
        <v>4.18</v>
      </c>
    </row>
    <row r="110" spans="1:2" ht="24.95" customHeight="1">
      <c r="A110" s="13" t="s">
        <v>147</v>
      </c>
      <c r="B110" s="155">
        <f>B111+B116+B124</f>
        <v>42.879999999999995</v>
      </c>
    </row>
    <row r="111" spans="1:2" ht="24.95" customHeight="1">
      <c r="A111" s="133" t="s">
        <v>91</v>
      </c>
      <c r="B111" s="134">
        <f>B112+B113+B114+B115</f>
        <v>32.21</v>
      </c>
    </row>
    <row r="112" spans="1:2" ht="24.95" customHeight="1">
      <c r="A112" s="133" t="s">
        <v>120</v>
      </c>
      <c r="B112" s="134">
        <v>10.29</v>
      </c>
    </row>
    <row r="113" spans="1:2" ht="24.95" customHeight="1">
      <c r="A113" s="133" t="s">
        <v>121</v>
      </c>
      <c r="B113" s="134">
        <v>16.25</v>
      </c>
    </row>
    <row r="114" spans="1:2" ht="24.95" customHeight="1">
      <c r="A114" s="133" t="s">
        <v>122</v>
      </c>
      <c r="B114" s="134">
        <v>4.6500000000000004</v>
      </c>
    </row>
    <row r="115" spans="1:2" ht="24.95" customHeight="1">
      <c r="A115" s="133" t="s">
        <v>95</v>
      </c>
      <c r="B115" s="134">
        <v>1.02</v>
      </c>
    </row>
    <row r="116" spans="1:2" ht="24.95" customHeight="1">
      <c r="A116" s="135" t="s">
        <v>96</v>
      </c>
      <c r="B116" s="134">
        <f>B117+B118+B119+B120+B121+B122+B123</f>
        <v>6.76</v>
      </c>
    </row>
    <row r="117" spans="1:2" ht="24.95" customHeight="1">
      <c r="A117" s="135" t="s">
        <v>123</v>
      </c>
      <c r="B117" s="134">
        <v>1</v>
      </c>
    </row>
    <row r="118" spans="1:2" ht="24.95" customHeight="1">
      <c r="A118" s="135" t="s">
        <v>125</v>
      </c>
      <c r="B118" s="134">
        <v>0.66</v>
      </c>
    </row>
    <row r="119" spans="1:2" ht="24.95" customHeight="1">
      <c r="A119" s="135" t="s">
        <v>126</v>
      </c>
      <c r="B119" s="134">
        <v>1</v>
      </c>
    </row>
    <row r="120" spans="1:2" ht="24.95" customHeight="1">
      <c r="A120" s="135" t="s">
        <v>132</v>
      </c>
      <c r="B120" s="53">
        <v>1</v>
      </c>
    </row>
    <row r="121" spans="1:2" ht="24.95" customHeight="1">
      <c r="A121" s="135" t="s">
        <v>127</v>
      </c>
      <c r="B121" s="134">
        <v>2.1</v>
      </c>
    </row>
    <row r="122" spans="1:2" ht="24.95" customHeight="1">
      <c r="A122" s="135" t="s">
        <v>128</v>
      </c>
      <c r="B122" s="134">
        <v>0.5</v>
      </c>
    </row>
    <row r="123" spans="1:2" ht="24.95" customHeight="1">
      <c r="A123" s="135" t="s">
        <v>141</v>
      </c>
      <c r="B123" s="134">
        <v>0.5</v>
      </c>
    </row>
    <row r="124" spans="1:2" ht="24.95" customHeight="1">
      <c r="A124" s="133" t="s">
        <v>114</v>
      </c>
      <c r="B124" s="134">
        <v>3.91</v>
      </c>
    </row>
    <row r="125" spans="1:2" ht="24.95" customHeight="1">
      <c r="A125" s="133" t="s">
        <v>129</v>
      </c>
      <c r="B125" s="134">
        <v>3.91</v>
      </c>
    </row>
    <row r="126" spans="1:2" ht="24.95" customHeight="1">
      <c r="A126" s="138" t="s">
        <v>130</v>
      </c>
      <c r="B126" s="134">
        <v>3.91</v>
      </c>
    </row>
    <row r="127" spans="1:2" ht="24.95" customHeight="1">
      <c r="A127" s="13" t="s">
        <v>79</v>
      </c>
      <c r="B127" s="155">
        <f>B128+B133+B149</f>
        <v>830.91000000000008</v>
      </c>
    </row>
    <row r="128" spans="1:2" ht="24.95" customHeight="1">
      <c r="A128" s="133" t="s">
        <v>91</v>
      </c>
      <c r="B128" s="134">
        <f>B129+B130+B131+B132</f>
        <v>382.41</v>
      </c>
    </row>
    <row r="129" spans="1:2" ht="24.95" customHeight="1">
      <c r="A129" s="133" t="s">
        <v>120</v>
      </c>
      <c r="B129" s="134">
        <v>114.77</v>
      </c>
    </row>
    <row r="130" spans="1:2" ht="24.95" customHeight="1">
      <c r="A130" s="133" t="s">
        <v>121</v>
      </c>
      <c r="B130" s="134">
        <v>201.07</v>
      </c>
    </row>
    <row r="131" spans="1:2" ht="24.95" customHeight="1">
      <c r="A131" s="133" t="s">
        <v>122</v>
      </c>
      <c r="B131" s="134">
        <v>53.41</v>
      </c>
    </row>
    <row r="132" spans="1:2" ht="24.95" customHeight="1">
      <c r="A132" s="133" t="s">
        <v>95</v>
      </c>
      <c r="B132" s="134">
        <v>13.16</v>
      </c>
    </row>
    <row r="133" spans="1:2" ht="24.95" customHeight="1">
      <c r="A133" s="135" t="s">
        <v>96</v>
      </c>
      <c r="B133" s="134">
        <f>B134+B135+B136+B137+B138+B139+B140+B141+B142+B143+B144+B145+B146+B147+B148</f>
        <v>315.77</v>
      </c>
    </row>
    <row r="134" spans="1:2" ht="24.95" customHeight="1">
      <c r="A134" s="135" t="s">
        <v>123</v>
      </c>
      <c r="B134" s="134">
        <v>75</v>
      </c>
    </row>
    <row r="135" spans="1:2" ht="24.95" customHeight="1">
      <c r="A135" s="135" t="s">
        <v>98</v>
      </c>
      <c r="B135" s="134">
        <v>5</v>
      </c>
    </row>
    <row r="136" spans="1:2" ht="24.95" customHeight="1">
      <c r="A136" s="135" t="s">
        <v>135</v>
      </c>
      <c r="B136" s="134">
        <v>7.4</v>
      </c>
    </row>
    <row r="137" spans="1:2" ht="24.95" customHeight="1">
      <c r="A137" s="135" t="s">
        <v>124</v>
      </c>
      <c r="B137" s="134">
        <v>33</v>
      </c>
    </row>
    <row r="138" spans="1:2" ht="24.95" customHeight="1">
      <c r="A138" s="135" t="s">
        <v>125</v>
      </c>
      <c r="B138" s="134">
        <v>15.13</v>
      </c>
    </row>
    <row r="139" spans="1:2" ht="24.95" customHeight="1">
      <c r="A139" s="135" t="s">
        <v>126</v>
      </c>
      <c r="B139" s="134">
        <v>5</v>
      </c>
    </row>
    <row r="140" spans="1:2" ht="24.95" customHeight="1">
      <c r="A140" s="135" t="s">
        <v>105</v>
      </c>
      <c r="B140" s="26">
        <v>57</v>
      </c>
    </row>
    <row r="141" spans="1:2" ht="24.95" customHeight="1">
      <c r="A141" s="135" t="s">
        <v>106</v>
      </c>
      <c r="B141" s="134">
        <v>10</v>
      </c>
    </row>
    <row r="142" spans="1:2" ht="24.95" customHeight="1">
      <c r="A142" s="135" t="s">
        <v>137</v>
      </c>
      <c r="B142" s="134">
        <v>2</v>
      </c>
    </row>
    <row r="143" spans="1:2" ht="24.95" customHeight="1">
      <c r="A143" s="135" t="s">
        <v>132</v>
      </c>
      <c r="B143" s="53">
        <v>9</v>
      </c>
    </row>
    <row r="144" spans="1:2" ht="24.95" customHeight="1">
      <c r="A144" s="135" t="s">
        <v>148</v>
      </c>
      <c r="B144" s="134">
        <v>30</v>
      </c>
    </row>
    <row r="145" spans="1:2" ht="24.95" customHeight="1">
      <c r="A145" s="135" t="s">
        <v>139</v>
      </c>
      <c r="B145" s="134">
        <v>10</v>
      </c>
    </row>
    <row r="146" spans="1:2" ht="24.95" customHeight="1">
      <c r="A146" s="135" t="s">
        <v>140</v>
      </c>
      <c r="B146" s="134">
        <v>9</v>
      </c>
    </row>
    <row r="147" spans="1:2" ht="24.95" customHeight="1">
      <c r="A147" s="135" t="s">
        <v>127</v>
      </c>
      <c r="B147" s="134">
        <v>30</v>
      </c>
    </row>
    <row r="148" spans="1:2" ht="24.95" customHeight="1">
      <c r="A148" s="135" t="s">
        <v>128</v>
      </c>
      <c r="B148" s="134">
        <v>18.239999999999998</v>
      </c>
    </row>
    <row r="149" spans="1:2" ht="24.95" customHeight="1">
      <c r="A149" s="133" t="s">
        <v>142</v>
      </c>
      <c r="B149" s="134">
        <f>B150+B151+B152</f>
        <v>132.72999999999999</v>
      </c>
    </row>
    <row r="150" spans="1:2" ht="24.95" customHeight="1">
      <c r="A150" s="133" t="s">
        <v>143</v>
      </c>
      <c r="B150" s="134">
        <v>85.42</v>
      </c>
    </row>
    <row r="151" spans="1:2" ht="24.95" customHeight="1">
      <c r="A151" s="133" t="s">
        <v>144</v>
      </c>
      <c r="B151" s="134">
        <v>0.77</v>
      </c>
    </row>
    <row r="152" spans="1:2" ht="24.95" customHeight="1">
      <c r="A152" s="133" t="s">
        <v>145</v>
      </c>
      <c r="B152" s="134">
        <v>46.54</v>
      </c>
    </row>
    <row r="153" spans="1:2" ht="24.95" customHeight="1">
      <c r="A153" s="13" t="s">
        <v>82</v>
      </c>
      <c r="B153" s="155">
        <f>B154+B160+B166</f>
        <v>32.94</v>
      </c>
    </row>
    <row r="154" spans="1:2" ht="24.95" customHeight="1">
      <c r="A154" s="133" t="s">
        <v>149</v>
      </c>
      <c r="B154" s="134">
        <f>B155+B156+B157+B158+B159</f>
        <v>26.089999999999996</v>
      </c>
    </row>
    <row r="155" spans="1:2" ht="24.95" customHeight="1">
      <c r="A155" s="133" t="s">
        <v>150</v>
      </c>
      <c r="B155" s="134">
        <v>10.52</v>
      </c>
    </row>
    <row r="156" spans="1:2" ht="24.95" customHeight="1">
      <c r="A156" s="133" t="s">
        <v>151</v>
      </c>
      <c r="B156" s="134">
        <v>0.36</v>
      </c>
    </row>
    <row r="157" spans="1:2" ht="24.95" customHeight="1">
      <c r="A157" s="133" t="s">
        <v>152</v>
      </c>
      <c r="B157" s="134">
        <v>2.63</v>
      </c>
    </row>
    <row r="158" spans="1:2" ht="24.95" customHeight="1">
      <c r="A158" s="133" t="s">
        <v>153</v>
      </c>
      <c r="B158" s="134">
        <v>1.02</v>
      </c>
    </row>
    <row r="159" spans="1:2" ht="24.95" customHeight="1">
      <c r="A159" s="133" t="s">
        <v>154</v>
      </c>
      <c r="B159" s="53">
        <v>11.56</v>
      </c>
    </row>
    <row r="160" spans="1:2" ht="24.95" customHeight="1">
      <c r="A160" s="135" t="s">
        <v>96</v>
      </c>
      <c r="B160" s="134">
        <f>B161+B162+B163+B164+B165</f>
        <v>3.4799999999999995</v>
      </c>
    </row>
    <row r="161" spans="1:2" ht="24.95" customHeight="1">
      <c r="A161" s="135" t="s">
        <v>97</v>
      </c>
      <c r="B161" s="134">
        <v>0.43</v>
      </c>
    </row>
    <row r="162" spans="1:2" ht="24.95" customHeight="1">
      <c r="A162" s="135" t="s">
        <v>102</v>
      </c>
      <c r="B162" s="134">
        <v>1.45</v>
      </c>
    </row>
    <row r="163" spans="1:2" ht="24.95" customHeight="1">
      <c r="A163" s="135" t="s">
        <v>104</v>
      </c>
      <c r="B163" s="134">
        <v>0.3</v>
      </c>
    </row>
    <row r="164" spans="1:2" ht="24.95" customHeight="1">
      <c r="A164" s="135" t="s">
        <v>110</v>
      </c>
      <c r="B164" s="134">
        <v>0.5</v>
      </c>
    </row>
    <row r="165" spans="1:2" ht="24.95" customHeight="1">
      <c r="A165" s="135" t="s">
        <v>111</v>
      </c>
      <c r="B165" s="134">
        <v>0.8</v>
      </c>
    </row>
    <row r="166" spans="1:2" ht="24.95" customHeight="1">
      <c r="A166" s="133" t="s">
        <v>114</v>
      </c>
      <c r="B166" s="134">
        <v>3.37</v>
      </c>
    </row>
    <row r="167" spans="1:2" ht="24.95" customHeight="1">
      <c r="A167" s="133" t="s">
        <v>118</v>
      </c>
      <c r="B167" s="134">
        <v>3.37</v>
      </c>
    </row>
    <row r="168" spans="1:2" ht="24.95" customHeight="1">
      <c r="A168" s="138" t="s">
        <v>130</v>
      </c>
      <c r="B168" s="134">
        <v>3.37</v>
      </c>
    </row>
    <row r="169" spans="1:2" ht="24.95" customHeight="1">
      <c r="A169" s="13" t="s">
        <v>83</v>
      </c>
      <c r="B169" s="155">
        <f>B170+B176+B184</f>
        <v>39.729999999999997</v>
      </c>
    </row>
    <row r="170" spans="1:2" ht="24.95" customHeight="1">
      <c r="A170" s="133" t="s">
        <v>149</v>
      </c>
      <c r="B170" s="134">
        <f>B171+B172+B173+B174+B175</f>
        <v>31.75</v>
      </c>
    </row>
    <row r="171" spans="1:2" ht="24.95" customHeight="1">
      <c r="A171" s="133" t="s">
        <v>150</v>
      </c>
      <c r="B171" s="134">
        <v>13.01</v>
      </c>
    </row>
    <row r="172" spans="1:2" ht="24.95" customHeight="1">
      <c r="A172" s="133" t="s">
        <v>151</v>
      </c>
      <c r="B172" s="134">
        <v>0.45</v>
      </c>
    </row>
    <row r="173" spans="1:2" ht="24.95" customHeight="1">
      <c r="A173" s="133" t="s">
        <v>152</v>
      </c>
      <c r="B173" s="134">
        <v>3.25</v>
      </c>
    </row>
    <row r="174" spans="1:2" ht="24.95" customHeight="1">
      <c r="A174" s="133" t="s">
        <v>153</v>
      </c>
      <c r="B174" s="134">
        <v>1.28</v>
      </c>
    </row>
    <row r="175" spans="1:2" ht="24.95" customHeight="1">
      <c r="A175" s="133" t="s">
        <v>154</v>
      </c>
      <c r="B175" s="134">
        <v>13.76</v>
      </c>
    </row>
    <row r="176" spans="1:2" ht="24.95" customHeight="1">
      <c r="A176" s="135" t="s">
        <v>155</v>
      </c>
      <c r="B176" s="134">
        <f>B177+B178+B179+B180+B181+B182+B183</f>
        <v>3.93</v>
      </c>
    </row>
    <row r="177" spans="1:2" ht="24.95" customHeight="1">
      <c r="A177" s="135" t="s">
        <v>97</v>
      </c>
      <c r="B177" s="134">
        <v>0.23</v>
      </c>
    </row>
    <row r="178" spans="1:2" ht="24.95" customHeight="1">
      <c r="A178" s="135" t="s">
        <v>102</v>
      </c>
      <c r="B178" s="53">
        <v>0.8</v>
      </c>
    </row>
    <row r="179" spans="1:2" ht="24.95" customHeight="1">
      <c r="A179" s="135" t="s">
        <v>104</v>
      </c>
      <c r="B179" s="134">
        <v>0.5</v>
      </c>
    </row>
    <row r="180" spans="1:2" ht="24.95" customHeight="1">
      <c r="A180" s="135" t="s">
        <v>156</v>
      </c>
      <c r="B180" s="134">
        <v>0.3</v>
      </c>
    </row>
    <row r="181" spans="1:2" ht="24.95" customHeight="1">
      <c r="A181" s="135" t="s">
        <v>157</v>
      </c>
      <c r="B181" s="134">
        <v>0.6</v>
      </c>
    </row>
    <row r="182" spans="1:2" ht="24.95" customHeight="1">
      <c r="A182" s="135" t="s">
        <v>110</v>
      </c>
      <c r="B182" s="134">
        <v>0.5</v>
      </c>
    </row>
    <row r="183" spans="1:2" ht="24.95" customHeight="1">
      <c r="A183" s="135" t="s">
        <v>111</v>
      </c>
      <c r="B183" s="134">
        <v>1</v>
      </c>
    </row>
    <row r="184" spans="1:2" ht="24.95" customHeight="1">
      <c r="A184" s="133" t="s">
        <v>114</v>
      </c>
      <c r="B184" s="134">
        <v>4.05</v>
      </c>
    </row>
    <row r="185" spans="1:2" ht="24.95" customHeight="1">
      <c r="A185" s="133" t="s">
        <v>158</v>
      </c>
      <c r="B185" s="134">
        <v>4.05</v>
      </c>
    </row>
    <row r="186" spans="1:2" ht="24.95" customHeight="1">
      <c r="A186" s="138" t="s">
        <v>159</v>
      </c>
      <c r="B186" s="134">
        <v>4.05</v>
      </c>
    </row>
    <row r="187" spans="1:2" ht="24.95" customHeight="1">
      <c r="A187" s="13" t="s">
        <v>85</v>
      </c>
      <c r="B187" s="26">
        <f>B188+B193</f>
        <v>51.029999999999994</v>
      </c>
    </row>
    <row r="188" spans="1:2" ht="24.95" customHeight="1">
      <c r="A188" s="133" t="s">
        <v>91</v>
      </c>
      <c r="B188" s="26">
        <f>B189+B190+B191+B192</f>
        <v>48.739999999999995</v>
      </c>
    </row>
    <row r="189" spans="1:2" ht="24.95" customHeight="1">
      <c r="A189" s="133" t="s">
        <v>120</v>
      </c>
      <c r="B189" s="26">
        <v>30.49</v>
      </c>
    </row>
    <row r="190" spans="1:2" ht="24.95" customHeight="1">
      <c r="A190" s="133" t="s">
        <v>122</v>
      </c>
      <c r="B190" s="26">
        <v>3.81</v>
      </c>
    </row>
    <row r="191" spans="1:2" ht="24.95" customHeight="1">
      <c r="A191" s="133" t="s">
        <v>95</v>
      </c>
      <c r="B191" s="26">
        <v>0.6</v>
      </c>
    </row>
    <row r="192" spans="1:2" ht="24.95" customHeight="1">
      <c r="A192" s="133" t="s">
        <v>160</v>
      </c>
      <c r="B192" s="26">
        <v>13.84</v>
      </c>
    </row>
    <row r="193" spans="1:2" ht="24.95" customHeight="1">
      <c r="A193" s="133" t="s">
        <v>142</v>
      </c>
      <c r="B193" s="26">
        <v>2.29</v>
      </c>
    </row>
    <row r="194" spans="1:2" ht="24.95" customHeight="1">
      <c r="A194" s="133" t="s">
        <v>161</v>
      </c>
      <c r="B194" s="26">
        <v>2.29</v>
      </c>
    </row>
  </sheetData>
  <mergeCells count="1">
    <mergeCell ref="A2:B2"/>
  </mergeCells>
  <phoneticPr fontId="9" type="noConversion"/>
  <printOptions horizontalCentered="1"/>
  <pageMargins left="0.70972222222222203" right="0.70972222222222203" top="0.75" bottom="0.75" header="0.30972222222222201" footer="0.30972222222222201"/>
  <pageSetup paperSize="9" orientation="portrait" horizontalDpi="96" verticalDpi="96"/>
  <headerFooter scaleWithDoc="0"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13"/>
  <sheetViews>
    <sheetView showGridLines="0" showZeros="0" tabSelected="1" workbookViewId="0">
      <selection activeCell="G10" sqref="G10"/>
    </sheetView>
  </sheetViews>
  <sheetFormatPr defaultColWidth="9.1640625" defaultRowHeight="11.25"/>
  <cols>
    <col min="1" max="1" width="68.33203125" style="82" customWidth="1"/>
    <col min="2" max="2" width="31.33203125" style="82" customWidth="1"/>
    <col min="3" max="16384" width="9.1640625" style="82"/>
  </cols>
  <sheetData>
    <row r="1" spans="1:3" ht="21" customHeight="1">
      <c r="A1" s="126" t="s">
        <v>162</v>
      </c>
    </row>
    <row r="2" spans="1:3" ht="36" customHeight="1">
      <c r="A2" s="163" t="s">
        <v>163</v>
      </c>
      <c r="B2" s="163"/>
    </row>
    <row r="3" spans="1:3" s="125" customFormat="1" ht="36" customHeight="1">
      <c r="A3" s="125" t="s">
        <v>2</v>
      </c>
      <c r="B3" s="127" t="s">
        <v>3</v>
      </c>
    </row>
    <row r="4" spans="1:3" ht="36" customHeight="1">
      <c r="A4" s="128" t="s">
        <v>6</v>
      </c>
      <c r="B4" s="128" t="s">
        <v>164</v>
      </c>
    </row>
    <row r="5" spans="1:3" ht="36" customHeight="1">
      <c r="A5" s="153" t="s">
        <v>8</v>
      </c>
      <c r="B5" s="154">
        <v>114.87</v>
      </c>
    </row>
    <row r="6" spans="1:3" ht="36" customHeight="1">
      <c r="A6" s="131" t="s">
        <v>165</v>
      </c>
      <c r="B6" s="130"/>
      <c r="C6" s="84"/>
    </row>
    <row r="7" spans="1:3" ht="36" customHeight="1">
      <c r="A7" s="129" t="s">
        <v>166</v>
      </c>
      <c r="B7" s="130">
        <v>61.95</v>
      </c>
    </row>
    <row r="8" spans="1:3" ht="36" customHeight="1">
      <c r="A8" s="129" t="s">
        <v>167</v>
      </c>
      <c r="B8" s="130">
        <v>52.92</v>
      </c>
    </row>
    <row r="9" spans="1:3" ht="36" customHeight="1">
      <c r="A9" s="129" t="s">
        <v>168</v>
      </c>
      <c r="B9" s="130">
        <v>52.92</v>
      </c>
    </row>
    <row r="10" spans="1:3" ht="36" customHeight="1">
      <c r="A10" s="129" t="s">
        <v>169</v>
      </c>
      <c r="B10" s="132"/>
    </row>
    <row r="11" spans="1:3" ht="12.75" customHeight="1"/>
    <row r="12" spans="1:3" ht="12.75" customHeight="1"/>
    <row r="13" spans="1:3" ht="160.5" customHeight="1">
      <c r="A13" s="175" t="s">
        <v>170</v>
      </c>
      <c r="B13" s="176"/>
    </row>
  </sheetData>
  <mergeCells count="2">
    <mergeCell ref="A2:B2"/>
    <mergeCell ref="A13:B13"/>
  </mergeCells>
  <phoneticPr fontId="9" type="noConversion"/>
  <printOptions horizontalCentered="1"/>
  <pageMargins left="0.62986111111111098" right="0.62986111111111098" top="0.78958333333333297" bottom="0.70972222222222203" header="0.389583333333333" footer="0.389583333333333"/>
  <pageSetup paperSize="9" fitToHeight="100" orientation="portrait" r:id="rId1"/>
  <headerFooter scaleWithDoc="0"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V26"/>
  <sheetViews>
    <sheetView showGridLines="0" showZeros="0" workbookViewId="0">
      <selection activeCell="L3" sqref="L3"/>
    </sheetView>
  </sheetViews>
  <sheetFormatPr defaultColWidth="9.1640625" defaultRowHeight="12"/>
  <cols>
    <col min="1" max="1" width="45.6640625" style="121" customWidth="1"/>
    <col min="2" max="2" width="17.6640625" style="121" customWidth="1"/>
    <col min="3" max="4" width="17.6640625" style="39" customWidth="1"/>
    <col min="5" max="248" width="9.33203125" style="122" customWidth="1"/>
  </cols>
  <sheetData>
    <row r="1" spans="1:256">
      <c r="A1" s="121" t="s">
        <v>171</v>
      </c>
    </row>
    <row r="2" spans="1:256" s="119" customFormat="1" ht="43.5" customHeight="1">
      <c r="A2" s="160" t="s">
        <v>172</v>
      </c>
      <c r="B2" s="160"/>
      <c r="C2" s="160"/>
      <c r="D2" s="160"/>
    </row>
    <row r="3" spans="1:256" s="120" customFormat="1" ht="20.25" customHeight="1">
      <c r="A3" s="39" t="s">
        <v>2</v>
      </c>
      <c r="B3" s="39"/>
      <c r="C3" s="39"/>
      <c r="D3" s="40" t="s">
        <v>173</v>
      </c>
      <c r="IO3" s="82"/>
      <c r="IP3" s="82"/>
      <c r="IQ3" s="82"/>
      <c r="IR3" s="82"/>
      <c r="IS3" s="82"/>
      <c r="IT3" s="82"/>
      <c r="IU3" s="82"/>
      <c r="IV3" s="82"/>
    </row>
    <row r="4" spans="1:256" s="69" customFormat="1" ht="41.25" customHeight="1">
      <c r="A4" s="161" t="s">
        <v>49</v>
      </c>
      <c r="B4" s="161" t="s">
        <v>174</v>
      </c>
      <c r="C4" s="161"/>
      <c r="D4" s="161"/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120"/>
      <c r="AA4" s="120"/>
      <c r="AB4" s="120"/>
      <c r="AC4" s="120"/>
      <c r="AD4" s="120"/>
      <c r="AE4" s="120"/>
      <c r="AF4" s="120"/>
      <c r="AG4" s="120"/>
      <c r="AH4" s="120"/>
      <c r="AI4" s="120"/>
      <c r="AJ4" s="120"/>
      <c r="AK4" s="120"/>
      <c r="AL4" s="120"/>
      <c r="AM4" s="120"/>
      <c r="AN4" s="120"/>
      <c r="AO4" s="120"/>
      <c r="AP4" s="120"/>
      <c r="AQ4" s="120"/>
      <c r="AR4" s="120"/>
      <c r="AS4" s="120"/>
      <c r="AT4" s="120"/>
      <c r="AU4" s="120"/>
      <c r="AV4" s="120"/>
      <c r="AW4" s="120"/>
      <c r="AX4" s="120"/>
      <c r="AY4" s="120"/>
      <c r="AZ4" s="120"/>
      <c r="BA4" s="120"/>
      <c r="BB4" s="120"/>
      <c r="BC4" s="120"/>
      <c r="BD4" s="120"/>
      <c r="BE4" s="120"/>
      <c r="BF4" s="120"/>
      <c r="BG4" s="120"/>
      <c r="BH4" s="120"/>
      <c r="BI4" s="120"/>
      <c r="BJ4" s="120"/>
      <c r="BK4" s="120"/>
      <c r="BL4" s="120"/>
      <c r="BM4" s="120"/>
      <c r="BN4" s="120"/>
      <c r="BO4" s="120"/>
      <c r="BP4" s="120"/>
      <c r="BQ4" s="120"/>
      <c r="BR4" s="120"/>
      <c r="BS4" s="120"/>
      <c r="BT4" s="120"/>
      <c r="BU4" s="120"/>
      <c r="BV4" s="120"/>
      <c r="BW4" s="120"/>
      <c r="BX4" s="120"/>
      <c r="BY4" s="120"/>
      <c r="BZ4" s="120"/>
      <c r="CA4" s="120"/>
      <c r="CB4" s="120"/>
      <c r="CC4" s="120"/>
      <c r="CD4" s="120"/>
      <c r="CE4" s="120"/>
      <c r="CF4" s="120"/>
      <c r="CG4" s="120"/>
      <c r="CH4" s="120"/>
      <c r="CI4" s="120"/>
      <c r="CJ4" s="120"/>
      <c r="CK4" s="120"/>
      <c r="CL4" s="120"/>
      <c r="CM4" s="120"/>
      <c r="CN4" s="120"/>
      <c r="CO4" s="120"/>
      <c r="CP4" s="120"/>
      <c r="CQ4" s="120"/>
      <c r="CR4" s="120"/>
      <c r="CS4" s="120"/>
      <c r="CT4" s="120"/>
      <c r="CU4" s="120"/>
      <c r="CV4" s="120"/>
      <c r="CW4" s="120"/>
      <c r="CX4" s="120"/>
      <c r="CY4" s="120"/>
      <c r="CZ4" s="120"/>
      <c r="DA4" s="120"/>
      <c r="DB4" s="120"/>
      <c r="DC4" s="120"/>
      <c r="DD4" s="120"/>
      <c r="DE4" s="120"/>
      <c r="DF4" s="120"/>
      <c r="DG4" s="120"/>
      <c r="DH4" s="120"/>
      <c r="DI4" s="120"/>
      <c r="DJ4" s="120"/>
      <c r="DK4" s="120"/>
      <c r="DL4" s="120"/>
      <c r="DM4" s="120"/>
      <c r="DN4" s="120"/>
      <c r="DO4" s="120"/>
      <c r="DP4" s="120"/>
      <c r="DQ4" s="120"/>
      <c r="DR4" s="120"/>
      <c r="DS4" s="120"/>
      <c r="DT4" s="120"/>
      <c r="DU4" s="120"/>
      <c r="DV4" s="120"/>
      <c r="DW4" s="120"/>
      <c r="DX4" s="120"/>
      <c r="DY4" s="120"/>
      <c r="DZ4" s="120"/>
      <c r="EA4" s="120"/>
      <c r="EB4" s="120"/>
      <c r="EC4" s="120"/>
      <c r="ED4" s="120"/>
      <c r="EE4" s="120"/>
      <c r="EF4" s="120"/>
      <c r="EG4" s="120"/>
      <c r="EH4" s="120"/>
      <c r="EI4" s="120"/>
      <c r="EJ4" s="120"/>
      <c r="EK4" s="120"/>
      <c r="EL4" s="120"/>
      <c r="EM4" s="120"/>
      <c r="EN4" s="120"/>
      <c r="EO4" s="120"/>
      <c r="EP4" s="120"/>
      <c r="EQ4" s="120"/>
      <c r="ER4" s="120"/>
      <c r="ES4" s="120"/>
      <c r="ET4" s="120"/>
      <c r="EU4" s="120"/>
      <c r="EV4" s="120"/>
      <c r="EW4" s="120"/>
      <c r="EX4" s="120"/>
      <c r="EY4" s="120"/>
      <c r="EZ4" s="120"/>
      <c r="FA4" s="120"/>
      <c r="FB4" s="120"/>
      <c r="FC4" s="120"/>
      <c r="FD4" s="120"/>
      <c r="FE4" s="120"/>
      <c r="FF4" s="120"/>
      <c r="FG4" s="120"/>
      <c r="FH4" s="120"/>
      <c r="FI4" s="120"/>
      <c r="FJ4" s="120"/>
      <c r="FK4" s="120"/>
      <c r="FL4" s="120"/>
      <c r="FM4" s="120"/>
      <c r="FN4" s="120"/>
      <c r="FO4" s="120"/>
      <c r="FP4" s="120"/>
      <c r="FQ4" s="120"/>
      <c r="FR4" s="120"/>
      <c r="FS4" s="120"/>
      <c r="FT4" s="120"/>
      <c r="FU4" s="120"/>
      <c r="FV4" s="120"/>
      <c r="FW4" s="120"/>
      <c r="FX4" s="120"/>
      <c r="FY4" s="120"/>
      <c r="FZ4" s="120"/>
      <c r="GA4" s="120"/>
      <c r="GB4" s="120"/>
      <c r="GC4" s="120"/>
      <c r="GD4" s="120"/>
      <c r="GE4" s="120"/>
      <c r="GF4" s="120"/>
      <c r="GG4" s="120"/>
      <c r="GH4" s="120"/>
      <c r="GI4" s="120"/>
      <c r="GJ4" s="120"/>
      <c r="GK4" s="120"/>
      <c r="GL4" s="120"/>
      <c r="GM4" s="120"/>
      <c r="GN4" s="120"/>
      <c r="GO4" s="120"/>
      <c r="GP4" s="120"/>
      <c r="GQ4" s="120"/>
      <c r="GR4" s="120"/>
      <c r="GS4" s="120"/>
      <c r="GT4" s="120"/>
      <c r="GU4" s="120"/>
      <c r="GV4" s="120"/>
      <c r="GW4" s="120"/>
      <c r="GX4" s="120"/>
      <c r="GY4" s="120"/>
      <c r="GZ4" s="120"/>
      <c r="HA4" s="120"/>
      <c r="HB4" s="120"/>
      <c r="HC4" s="120"/>
      <c r="HD4" s="120"/>
      <c r="HE4" s="120"/>
      <c r="HF4" s="120"/>
      <c r="HG4" s="120"/>
      <c r="HH4" s="120"/>
      <c r="HI4" s="120"/>
      <c r="HJ4" s="120"/>
      <c r="HK4" s="120"/>
      <c r="HL4" s="120"/>
      <c r="HM4" s="120"/>
      <c r="HN4" s="120"/>
      <c r="HO4" s="120"/>
      <c r="HP4" s="120"/>
      <c r="HQ4" s="120"/>
      <c r="HR4" s="120"/>
      <c r="HS4" s="120"/>
      <c r="HT4" s="120"/>
      <c r="HU4" s="120"/>
      <c r="HV4" s="120"/>
      <c r="HW4" s="120"/>
      <c r="HX4" s="120"/>
      <c r="HY4" s="120"/>
      <c r="HZ4" s="120"/>
      <c r="IA4" s="120"/>
      <c r="IB4" s="120"/>
      <c r="IC4" s="120"/>
      <c r="ID4" s="120"/>
      <c r="IE4" s="120"/>
      <c r="IF4" s="120"/>
      <c r="IG4" s="120"/>
      <c r="IH4" s="120"/>
      <c r="II4" s="120"/>
      <c r="IJ4" s="120"/>
      <c r="IK4" s="120"/>
      <c r="IL4" s="120"/>
      <c r="IM4" s="120"/>
      <c r="IN4" s="120"/>
      <c r="IO4" s="82"/>
      <c r="IP4" s="82"/>
      <c r="IQ4" s="82"/>
      <c r="IR4" s="82"/>
      <c r="IS4" s="82"/>
      <c r="IT4" s="82"/>
      <c r="IU4" s="82"/>
      <c r="IV4" s="82"/>
    </row>
    <row r="5" spans="1:256" s="69" customFormat="1" ht="48" customHeight="1">
      <c r="A5" s="161"/>
      <c r="B5" s="9" t="s">
        <v>175</v>
      </c>
      <c r="C5" s="9" t="s">
        <v>51</v>
      </c>
      <c r="D5" s="9" t="s">
        <v>52</v>
      </c>
      <c r="E5" s="120"/>
      <c r="F5" s="120"/>
      <c r="G5" s="120"/>
      <c r="H5" s="120"/>
      <c r="I5" s="120"/>
      <c r="J5" s="120"/>
      <c r="K5" s="120"/>
      <c r="L5" s="120"/>
      <c r="M5" s="120"/>
      <c r="N5" s="120"/>
      <c r="O5" s="120"/>
      <c r="P5" s="120"/>
      <c r="Q5" s="120"/>
      <c r="R5" s="120"/>
      <c r="S5" s="120"/>
      <c r="T5" s="120"/>
      <c r="U5" s="120"/>
      <c r="V5" s="120"/>
      <c r="W5" s="120"/>
      <c r="X5" s="120"/>
      <c r="Y5" s="120"/>
      <c r="Z5" s="120"/>
      <c r="AA5" s="120"/>
      <c r="AB5" s="120"/>
      <c r="AC5" s="120"/>
      <c r="AD5" s="120"/>
      <c r="AE5" s="120"/>
      <c r="AF5" s="120"/>
      <c r="AG5" s="120"/>
      <c r="AH5" s="120"/>
      <c r="AI5" s="120"/>
      <c r="AJ5" s="120"/>
      <c r="AK5" s="120"/>
      <c r="AL5" s="120"/>
      <c r="AM5" s="120"/>
      <c r="AN5" s="120"/>
      <c r="AO5" s="120"/>
      <c r="AP5" s="120"/>
      <c r="AQ5" s="120"/>
      <c r="AR5" s="120"/>
      <c r="AS5" s="120"/>
      <c r="AT5" s="120"/>
      <c r="AU5" s="120"/>
      <c r="AV5" s="120"/>
      <c r="AW5" s="120"/>
      <c r="AX5" s="120"/>
      <c r="AY5" s="120"/>
      <c r="AZ5" s="120"/>
      <c r="BA5" s="120"/>
      <c r="BB5" s="120"/>
      <c r="BC5" s="120"/>
      <c r="BD5" s="120"/>
      <c r="BE5" s="120"/>
      <c r="BF5" s="120"/>
      <c r="BG5" s="120"/>
      <c r="BH5" s="120"/>
      <c r="BI5" s="120"/>
      <c r="BJ5" s="120"/>
      <c r="BK5" s="120"/>
      <c r="BL5" s="120"/>
      <c r="BM5" s="120"/>
      <c r="BN5" s="120"/>
      <c r="BO5" s="120"/>
      <c r="BP5" s="120"/>
      <c r="BQ5" s="120"/>
      <c r="BR5" s="120"/>
      <c r="BS5" s="120"/>
      <c r="BT5" s="120"/>
      <c r="BU5" s="120"/>
      <c r="BV5" s="120"/>
      <c r="BW5" s="120"/>
      <c r="BX5" s="120"/>
      <c r="BY5" s="120"/>
      <c r="BZ5" s="120"/>
      <c r="CA5" s="120"/>
      <c r="CB5" s="120"/>
      <c r="CC5" s="120"/>
      <c r="CD5" s="120"/>
      <c r="CE5" s="120"/>
      <c r="CF5" s="120"/>
      <c r="CG5" s="120"/>
      <c r="CH5" s="120"/>
      <c r="CI5" s="120"/>
      <c r="CJ5" s="120"/>
      <c r="CK5" s="120"/>
      <c r="CL5" s="120"/>
      <c r="CM5" s="120"/>
      <c r="CN5" s="120"/>
      <c r="CO5" s="120"/>
      <c r="CP5" s="120"/>
      <c r="CQ5" s="120"/>
      <c r="CR5" s="120"/>
      <c r="CS5" s="120"/>
      <c r="CT5" s="120"/>
      <c r="CU5" s="120"/>
      <c r="CV5" s="120"/>
      <c r="CW5" s="120"/>
      <c r="CX5" s="120"/>
      <c r="CY5" s="120"/>
      <c r="CZ5" s="120"/>
      <c r="DA5" s="120"/>
      <c r="DB5" s="120"/>
      <c r="DC5" s="120"/>
      <c r="DD5" s="120"/>
      <c r="DE5" s="120"/>
      <c r="DF5" s="120"/>
      <c r="DG5" s="120"/>
      <c r="DH5" s="120"/>
      <c r="DI5" s="120"/>
      <c r="DJ5" s="120"/>
      <c r="DK5" s="120"/>
      <c r="DL5" s="120"/>
      <c r="DM5" s="120"/>
      <c r="DN5" s="120"/>
      <c r="DO5" s="120"/>
      <c r="DP5" s="120"/>
      <c r="DQ5" s="120"/>
      <c r="DR5" s="120"/>
      <c r="DS5" s="120"/>
      <c r="DT5" s="120"/>
      <c r="DU5" s="120"/>
      <c r="DV5" s="120"/>
      <c r="DW5" s="120"/>
      <c r="DX5" s="120"/>
      <c r="DY5" s="120"/>
      <c r="DZ5" s="120"/>
      <c r="EA5" s="120"/>
      <c r="EB5" s="120"/>
      <c r="EC5" s="120"/>
      <c r="ED5" s="120"/>
      <c r="EE5" s="120"/>
      <c r="EF5" s="120"/>
      <c r="EG5" s="120"/>
      <c r="EH5" s="120"/>
      <c r="EI5" s="120"/>
      <c r="EJ5" s="120"/>
      <c r="EK5" s="120"/>
      <c r="EL5" s="120"/>
      <c r="EM5" s="120"/>
      <c r="EN5" s="120"/>
      <c r="EO5" s="120"/>
      <c r="EP5" s="120"/>
      <c r="EQ5" s="120"/>
      <c r="ER5" s="120"/>
      <c r="ES5" s="120"/>
      <c r="ET5" s="120"/>
      <c r="EU5" s="120"/>
      <c r="EV5" s="120"/>
      <c r="EW5" s="120"/>
      <c r="EX5" s="120"/>
      <c r="EY5" s="120"/>
      <c r="EZ5" s="120"/>
      <c r="FA5" s="120"/>
      <c r="FB5" s="120"/>
      <c r="FC5" s="120"/>
      <c r="FD5" s="120"/>
      <c r="FE5" s="120"/>
      <c r="FF5" s="120"/>
      <c r="FG5" s="120"/>
      <c r="FH5" s="120"/>
      <c r="FI5" s="120"/>
      <c r="FJ5" s="120"/>
      <c r="FK5" s="120"/>
      <c r="FL5" s="120"/>
      <c r="FM5" s="120"/>
      <c r="FN5" s="120"/>
      <c r="FO5" s="120"/>
      <c r="FP5" s="120"/>
      <c r="FQ5" s="120"/>
      <c r="FR5" s="120"/>
      <c r="FS5" s="120"/>
      <c r="FT5" s="120"/>
      <c r="FU5" s="120"/>
      <c r="FV5" s="120"/>
      <c r="FW5" s="120"/>
      <c r="FX5" s="120"/>
      <c r="FY5" s="120"/>
      <c r="FZ5" s="120"/>
      <c r="GA5" s="120"/>
      <c r="GB5" s="120"/>
      <c r="GC5" s="120"/>
      <c r="GD5" s="120"/>
      <c r="GE5" s="120"/>
      <c r="GF5" s="120"/>
      <c r="GG5" s="120"/>
      <c r="GH5" s="120"/>
      <c r="GI5" s="120"/>
      <c r="GJ5" s="120"/>
      <c r="GK5" s="120"/>
      <c r="GL5" s="120"/>
      <c r="GM5" s="120"/>
      <c r="GN5" s="120"/>
      <c r="GO5" s="120"/>
      <c r="GP5" s="120"/>
      <c r="GQ5" s="120"/>
      <c r="GR5" s="120"/>
      <c r="GS5" s="120"/>
      <c r="GT5" s="120"/>
      <c r="GU5" s="120"/>
      <c r="GV5" s="120"/>
      <c r="GW5" s="120"/>
      <c r="GX5" s="120"/>
      <c r="GY5" s="120"/>
      <c r="GZ5" s="120"/>
      <c r="HA5" s="120"/>
      <c r="HB5" s="120"/>
      <c r="HC5" s="120"/>
      <c r="HD5" s="120"/>
      <c r="HE5" s="120"/>
      <c r="HF5" s="120"/>
      <c r="HG5" s="120"/>
      <c r="HH5" s="120"/>
      <c r="HI5" s="120"/>
      <c r="HJ5" s="120"/>
      <c r="HK5" s="120"/>
      <c r="HL5" s="120"/>
      <c r="HM5" s="120"/>
      <c r="HN5" s="120"/>
      <c r="HO5" s="120"/>
      <c r="HP5" s="120"/>
      <c r="HQ5" s="120"/>
      <c r="HR5" s="120"/>
      <c r="HS5" s="120"/>
      <c r="HT5" s="120"/>
      <c r="HU5" s="120"/>
      <c r="HV5" s="120"/>
      <c r="HW5" s="120"/>
      <c r="HX5" s="120"/>
      <c r="HY5" s="120"/>
      <c r="HZ5" s="120"/>
      <c r="IA5" s="120"/>
      <c r="IB5" s="120"/>
      <c r="IC5" s="120"/>
      <c r="ID5" s="120"/>
      <c r="IE5" s="120"/>
      <c r="IF5" s="120"/>
      <c r="IG5" s="120"/>
      <c r="IH5" s="120"/>
      <c r="II5" s="120"/>
      <c r="IJ5" s="120"/>
      <c r="IK5" s="120"/>
      <c r="IL5" s="120"/>
      <c r="IM5" s="120"/>
      <c r="IN5" s="120"/>
      <c r="IO5" s="82"/>
      <c r="IP5" s="82"/>
      <c r="IQ5" s="82"/>
      <c r="IR5" s="82"/>
      <c r="IS5" s="82"/>
      <c r="IT5" s="82"/>
      <c r="IU5" s="82"/>
      <c r="IV5" s="82"/>
    </row>
    <row r="6" spans="1:256" s="82" customFormat="1" ht="27" customHeight="1">
      <c r="A6" s="123"/>
      <c r="B6" s="37"/>
      <c r="C6" s="37"/>
      <c r="D6" s="37"/>
      <c r="E6" s="120"/>
      <c r="F6" s="120"/>
      <c r="G6" s="120"/>
      <c r="H6" s="120"/>
      <c r="I6" s="120"/>
      <c r="J6" s="120"/>
      <c r="K6" s="120"/>
      <c r="L6" s="120"/>
      <c r="M6" s="120"/>
      <c r="N6" s="120"/>
      <c r="O6" s="120"/>
      <c r="P6" s="120"/>
      <c r="Q6" s="120"/>
      <c r="R6" s="120"/>
      <c r="S6" s="120"/>
      <c r="T6" s="120"/>
      <c r="U6" s="120"/>
      <c r="V6" s="120"/>
      <c r="W6" s="120"/>
      <c r="X6" s="120"/>
      <c r="Y6" s="120"/>
      <c r="Z6" s="120"/>
      <c r="AA6" s="120"/>
      <c r="AB6" s="120"/>
      <c r="AC6" s="120"/>
      <c r="AD6" s="120"/>
      <c r="AE6" s="120"/>
      <c r="AF6" s="120"/>
      <c r="AG6" s="120"/>
      <c r="AH6" s="120"/>
      <c r="AI6" s="120"/>
      <c r="AJ6" s="120"/>
      <c r="AK6" s="120"/>
      <c r="AL6" s="120"/>
      <c r="AM6" s="120"/>
      <c r="AN6" s="120"/>
      <c r="AO6" s="120"/>
      <c r="AP6" s="120"/>
      <c r="AQ6" s="120"/>
      <c r="AR6" s="120"/>
      <c r="AS6" s="120"/>
      <c r="AT6" s="120"/>
      <c r="AU6" s="120"/>
      <c r="AV6" s="120"/>
      <c r="AW6" s="120"/>
      <c r="AX6" s="120"/>
      <c r="AY6" s="120"/>
      <c r="AZ6" s="120"/>
      <c r="BA6" s="120"/>
      <c r="BB6" s="120"/>
      <c r="BC6" s="120"/>
      <c r="BD6" s="120"/>
      <c r="BE6" s="120"/>
      <c r="BF6" s="120"/>
      <c r="BG6" s="120"/>
      <c r="BH6" s="120"/>
      <c r="BI6" s="120"/>
      <c r="BJ6" s="120"/>
      <c r="BK6" s="120"/>
      <c r="BL6" s="120"/>
      <c r="BM6" s="120"/>
      <c r="BN6" s="120"/>
      <c r="BO6" s="120"/>
      <c r="BP6" s="120"/>
      <c r="BQ6" s="120"/>
      <c r="BR6" s="120"/>
      <c r="BS6" s="120"/>
      <c r="BT6" s="120"/>
      <c r="BU6" s="120"/>
      <c r="BV6" s="120"/>
      <c r="BW6" s="120"/>
      <c r="BX6" s="120"/>
      <c r="BY6" s="120"/>
      <c r="BZ6" s="120"/>
      <c r="CA6" s="120"/>
      <c r="CB6" s="120"/>
      <c r="CC6" s="120"/>
      <c r="CD6" s="120"/>
      <c r="CE6" s="120"/>
      <c r="CF6" s="120"/>
      <c r="CG6" s="120"/>
      <c r="CH6" s="120"/>
      <c r="CI6" s="120"/>
      <c r="CJ6" s="120"/>
      <c r="CK6" s="120"/>
      <c r="CL6" s="120"/>
      <c r="CM6" s="120"/>
      <c r="CN6" s="120"/>
      <c r="CO6" s="120"/>
      <c r="CP6" s="120"/>
      <c r="CQ6" s="120"/>
      <c r="CR6" s="120"/>
      <c r="CS6" s="120"/>
      <c r="CT6" s="120"/>
      <c r="CU6" s="120"/>
      <c r="CV6" s="120"/>
      <c r="CW6" s="120"/>
      <c r="CX6" s="120"/>
      <c r="CY6" s="120"/>
      <c r="CZ6" s="120"/>
      <c r="DA6" s="120"/>
      <c r="DB6" s="120"/>
      <c r="DC6" s="120"/>
      <c r="DD6" s="120"/>
      <c r="DE6" s="120"/>
      <c r="DF6" s="120"/>
      <c r="DG6" s="120"/>
      <c r="DH6" s="120"/>
      <c r="DI6" s="120"/>
      <c r="DJ6" s="120"/>
      <c r="DK6" s="120"/>
      <c r="DL6" s="120"/>
      <c r="DM6" s="120"/>
      <c r="DN6" s="120"/>
      <c r="DO6" s="120"/>
      <c r="DP6" s="120"/>
      <c r="DQ6" s="120"/>
      <c r="DR6" s="120"/>
      <c r="DS6" s="120"/>
      <c r="DT6" s="120"/>
      <c r="DU6" s="120"/>
      <c r="DV6" s="120"/>
      <c r="DW6" s="120"/>
      <c r="DX6" s="120"/>
      <c r="DY6" s="120"/>
      <c r="DZ6" s="120"/>
      <c r="EA6" s="120"/>
      <c r="EB6" s="120"/>
      <c r="EC6" s="120"/>
      <c r="ED6" s="120"/>
      <c r="EE6" s="120"/>
      <c r="EF6" s="120"/>
      <c r="EG6" s="120"/>
      <c r="EH6" s="120"/>
      <c r="EI6" s="120"/>
      <c r="EJ6" s="120"/>
      <c r="EK6" s="120"/>
      <c r="EL6" s="120"/>
      <c r="EM6" s="120"/>
      <c r="EN6" s="120"/>
      <c r="EO6" s="120"/>
      <c r="EP6" s="120"/>
      <c r="EQ6" s="120"/>
      <c r="ER6" s="120"/>
      <c r="ES6" s="120"/>
      <c r="ET6" s="120"/>
      <c r="EU6" s="120"/>
      <c r="EV6" s="120"/>
      <c r="EW6" s="120"/>
      <c r="EX6" s="120"/>
      <c r="EY6" s="120"/>
      <c r="EZ6" s="120"/>
      <c r="FA6" s="120"/>
      <c r="FB6" s="120"/>
      <c r="FC6" s="120"/>
      <c r="FD6" s="120"/>
      <c r="FE6" s="120"/>
      <c r="FF6" s="120"/>
      <c r="FG6" s="120"/>
      <c r="FH6" s="120"/>
      <c r="FI6" s="120"/>
      <c r="FJ6" s="120"/>
      <c r="FK6" s="120"/>
      <c r="FL6" s="120"/>
      <c r="FM6" s="120"/>
      <c r="FN6" s="120"/>
      <c r="FO6" s="120"/>
      <c r="FP6" s="120"/>
      <c r="FQ6" s="120"/>
      <c r="FR6" s="120"/>
      <c r="FS6" s="120"/>
      <c r="FT6" s="120"/>
      <c r="FU6" s="120"/>
      <c r="FV6" s="120"/>
      <c r="FW6" s="120"/>
      <c r="FX6" s="120"/>
      <c r="FY6" s="120"/>
      <c r="FZ6" s="120"/>
      <c r="GA6" s="120"/>
      <c r="GB6" s="120"/>
      <c r="GC6" s="120"/>
      <c r="GD6" s="120"/>
      <c r="GE6" s="120"/>
      <c r="GF6" s="120"/>
      <c r="GG6" s="120"/>
      <c r="GH6" s="120"/>
      <c r="GI6" s="120"/>
      <c r="GJ6" s="120"/>
      <c r="GK6" s="120"/>
      <c r="GL6" s="120"/>
      <c r="GM6" s="120"/>
      <c r="GN6" s="120"/>
      <c r="GO6" s="120"/>
      <c r="GP6" s="120"/>
      <c r="GQ6" s="120"/>
      <c r="GR6" s="120"/>
      <c r="GS6" s="120"/>
      <c r="GT6" s="120"/>
      <c r="GU6" s="120"/>
      <c r="GV6" s="120"/>
      <c r="GW6" s="120"/>
      <c r="GX6" s="120"/>
      <c r="GY6" s="120"/>
      <c r="GZ6" s="120"/>
      <c r="HA6" s="120"/>
      <c r="HB6" s="120"/>
      <c r="HC6" s="120"/>
      <c r="HD6" s="120"/>
      <c r="HE6" s="120"/>
      <c r="HF6" s="120"/>
      <c r="HG6" s="120"/>
      <c r="HH6" s="120"/>
      <c r="HI6" s="120"/>
      <c r="HJ6" s="120"/>
      <c r="HK6" s="120"/>
      <c r="HL6" s="120"/>
      <c r="HM6" s="120"/>
      <c r="HN6" s="120"/>
      <c r="HO6" s="120"/>
      <c r="HP6" s="120"/>
      <c r="HQ6" s="120"/>
      <c r="HR6" s="120"/>
      <c r="HS6" s="120"/>
      <c r="HT6" s="120"/>
      <c r="HU6" s="120"/>
      <c r="HV6" s="120"/>
      <c r="HW6" s="120"/>
      <c r="HX6" s="120"/>
      <c r="HY6" s="120"/>
      <c r="HZ6" s="120"/>
      <c r="IA6" s="120"/>
      <c r="IB6" s="120"/>
      <c r="IC6" s="120"/>
      <c r="ID6" s="120"/>
      <c r="IE6" s="120"/>
      <c r="IF6" s="120"/>
      <c r="IG6" s="120"/>
      <c r="IH6" s="120"/>
      <c r="II6" s="120"/>
      <c r="IJ6" s="120"/>
      <c r="IK6" s="120"/>
      <c r="IL6" s="120"/>
      <c r="IM6" s="120"/>
      <c r="IN6" s="120"/>
    </row>
    <row r="7" spans="1:256" s="82" customFormat="1" ht="27" customHeight="1">
      <c r="A7" s="124"/>
      <c r="B7" s="16"/>
      <c r="C7" s="16"/>
      <c r="D7" s="16"/>
      <c r="E7" s="120"/>
      <c r="F7" s="120"/>
      <c r="G7" s="120"/>
      <c r="H7" s="120"/>
      <c r="I7" s="120"/>
      <c r="J7" s="120"/>
      <c r="K7" s="120"/>
      <c r="L7" s="120"/>
      <c r="M7" s="120"/>
      <c r="N7" s="120"/>
      <c r="O7" s="120"/>
      <c r="P7" s="120"/>
      <c r="Q7" s="120"/>
      <c r="R7" s="120"/>
      <c r="S7" s="120"/>
      <c r="T7" s="120"/>
      <c r="U7" s="120"/>
      <c r="V7" s="120"/>
      <c r="W7" s="120"/>
      <c r="X7" s="120"/>
      <c r="Y7" s="120"/>
      <c r="Z7" s="120"/>
      <c r="AA7" s="120"/>
      <c r="AB7" s="120"/>
      <c r="AC7" s="120"/>
      <c r="AD7" s="120"/>
      <c r="AE7" s="120"/>
      <c r="AF7" s="120"/>
      <c r="AG7" s="120"/>
      <c r="AH7" s="120"/>
      <c r="AI7" s="120"/>
      <c r="AJ7" s="120"/>
      <c r="AK7" s="120"/>
      <c r="AL7" s="120"/>
      <c r="AM7" s="120"/>
      <c r="AN7" s="120"/>
      <c r="AO7" s="120"/>
      <c r="AP7" s="120"/>
      <c r="AQ7" s="120"/>
      <c r="AR7" s="120"/>
      <c r="AS7" s="120"/>
      <c r="AT7" s="120"/>
      <c r="AU7" s="120"/>
      <c r="AV7" s="120"/>
      <c r="AW7" s="120"/>
      <c r="AX7" s="120"/>
      <c r="AY7" s="120"/>
      <c r="AZ7" s="120"/>
      <c r="BA7" s="120"/>
      <c r="BB7" s="120"/>
      <c r="BC7" s="120"/>
      <c r="BD7" s="120"/>
      <c r="BE7" s="120"/>
      <c r="BF7" s="120"/>
      <c r="BG7" s="120"/>
      <c r="BH7" s="120"/>
      <c r="BI7" s="120"/>
      <c r="BJ7" s="120"/>
      <c r="BK7" s="120"/>
      <c r="BL7" s="120"/>
      <c r="BM7" s="120"/>
      <c r="BN7" s="120"/>
      <c r="BO7" s="120"/>
      <c r="BP7" s="120"/>
      <c r="BQ7" s="120"/>
      <c r="BR7" s="120"/>
      <c r="BS7" s="120"/>
      <c r="BT7" s="120"/>
      <c r="BU7" s="120"/>
      <c r="BV7" s="120"/>
      <c r="BW7" s="120"/>
      <c r="BX7" s="120"/>
      <c r="BY7" s="120"/>
      <c r="BZ7" s="120"/>
      <c r="CA7" s="120"/>
      <c r="CB7" s="120"/>
      <c r="CC7" s="120"/>
      <c r="CD7" s="120"/>
      <c r="CE7" s="120"/>
      <c r="CF7" s="120"/>
      <c r="CG7" s="120"/>
      <c r="CH7" s="120"/>
      <c r="CI7" s="120"/>
      <c r="CJ7" s="120"/>
      <c r="CK7" s="120"/>
      <c r="CL7" s="120"/>
      <c r="CM7" s="120"/>
      <c r="CN7" s="120"/>
      <c r="CO7" s="120"/>
      <c r="CP7" s="120"/>
      <c r="CQ7" s="120"/>
      <c r="CR7" s="120"/>
      <c r="CS7" s="120"/>
      <c r="CT7" s="120"/>
      <c r="CU7" s="120"/>
      <c r="CV7" s="120"/>
      <c r="CW7" s="120"/>
      <c r="CX7" s="120"/>
      <c r="CY7" s="120"/>
      <c r="CZ7" s="120"/>
      <c r="DA7" s="120"/>
      <c r="DB7" s="120"/>
      <c r="DC7" s="120"/>
      <c r="DD7" s="120"/>
      <c r="DE7" s="120"/>
      <c r="DF7" s="120"/>
      <c r="DG7" s="120"/>
      <c r="DH7" s="120"/>
      <c r="DI7" s="120"/>
      <c r="DJ7" s="120"/>
      <c r="DK7" s="120"/>
      <c r="DL7" s="120"/>
      <c r="DM7" s="120"/>
      <c r="DN7" s="120"/>
      <c r="DO7" s="120"/>
      <c r="DP7" s="120"/>
      <c r="DQ7" s="120"/>
      <c r="DR7" s="120"/>
      <c r="DS7" s="120"/>
      <c r="DT7" s="120"/>
      <c r="DU7" s="120"/>
      <c r="DV7" s="120"/>
      <c r="DW7" s="120"/>
      <c r="DX7" s="120"/>
      <c r="DY7" s="120"/>
      <c r="DZ7" s="120"/>
      <c r="EA7" s="120"/>
      <c r="EB7" s="120"/>
      <c r="EC7" s="120"/>
      <c r="ED7" s="120"/>
      <c r="EE7" s="120"/>
      <c r="EF7" s="120"/>
      <c r="EG7" s="120"/>
      <c r="EH7" s="120"/>
      <c r="EI7" s="120"/>
      <c r="EJ7" s="120"/>
      <c r="EK7" s="120"/>
      <c r="EL7" s="120"/>
      <c r="EM7" s="120"/>
      <c r="EN7" s="120"/>
      <c r="EO7" s="120"/>
      <c r="EP7" s="120"/>
      <c r="EQ7" s="120"/>
      <c r="ER7" s="120"/>
      <c r="ES7" s="120"/>
      <c r="ET7" s="120"/>
      <c r="EU7" s="120"/>
      <c r="EV7" s="120"/>
      <c r="EW7" s="120"/>
      <c r="EX7" s="120"/>
      <c r="EY7" s="120"/>
      <c r="EZ7" s="120"/>
      <c r="FA7" s="120"/>
      <c r="FB7" s="120"/>
      <c r="FC7" s="120"/>
      <c r="FD7" s="120"/>
      <c r="FE7" s="120"/>
      <c r="FF7" s="120"/>
      <c r="FG7" s="120"/>
      <c r="FH7" s="120"/>
      <c r="FI7" s="120"/>
      <c r="FJ7" s="120"/>
      <c r="FK7" s="120"/>
      <c r="FL7" s="120"/>
      <c r="FM7" s="120"/>
      <c r="FN7" s="120"/>
      <c r="FO7" s="120"/>
      <c r="FP7" s="120"/>
      <c r="FQ7" s="120"/>
      <c r="FR7" s="120"/>
      <c r="FS7" s="120"/>
      <c r="FT7" s="120"/>
      <c r="FU7" s="120"/>
      <c r="FV7" s="120"/>
      <c r="FW7" s="120"/>
      <c r="FX7" s="120"/>
      <c r="FY7" s="120"/>
      <c r="FZ7" s="120"/>
      <c r="GA7" s="120"/>
      <c r="GB7" s="120"/>
      <c r="GC7" s="120"/>
      <c r="GD7" s="120"/>
      <c r="GE7" s="120"/>
      <c r="GF7" s="120"/>
      <c r="GG7" s="120"/>
      <c r="GH7" s="120"/>
      <c r="GI7" s="120"/>
      <c r="GJ7" s="120"/>
      <c r="GK7" s="120"/>
      <c r="GL7" s="120"/>
      <c r="GM7" s="120"/>
      <c r="GN7" s="120"/>
      <c r="GO7" s="120"/>
      <c r="GP7" s="120"/>
      <c r="GQ7" s="120"/>
      <c r="GR7" s="120"/>
      <c r="GS7" s="120"/>
      <c r="GT7" s="120"/>
      <c r="GU7" s="120"/>
      <c r="GV7" s="120"/>
      <c r="GW7" s="120"/>
      <c r="GX7" s="120"/>
      <c r="GY7" s="120"/>
      <c r="GZ7" s="120"/>
      <c r="HA7" s="120"/>
      <c r="HB7" s="120"/>
      <c r="HC7" s="120"/>
      <c r="HD7" s="120"/>
      <c r="HE7" s="120"/>
      <c r="HF7" s="120"/>
      <c r="HG7" s="120"/>
      <c r="HH7" s="120"/>
      <c r="HI7" s="120"/>
      <c r="HJ7" s="120"/>
      <c r="HK7" s="120"/>
      <c r="HL7" s="120"/>
      <c r="HM7" s="120"/>
      <c r="HN7" s="120"/>
      <c r="HO7" s="120"/>
      <c r="HP7" s="120"/>
      <c r="HQ7" s="120"/>
      <c r="HR7" s="120"/>
      <c r="HS7" s="120"/>
      <c r="HT7" s="120"/>
      <c r="HU7" s="120"/>
      <c r="HV7" s="120"/>
      <c r="HW7" s="120"/>
      <c r="HX7" s="120"/>
      <c r="HY7" s="120"/>
      <c r="HZ7" s="120"/>
      <c r="IA7" s="120"/>
      <c r="IB7" s="120"/>
      <c r="IC7" s="120"/>
      <c r="ID7" s="120"/>
      <c r="IE7" s="120"/>
      <c r="IF7" s="120"/>
      <c r="IG7" s="120"/>
      <c r="IH7" s="120"/>
      <c r="II7" s="120"/>
      <c r="IJ7" s="120"/>
      <c r="IK7" s="120"/>
      <c r="IL7" s="120"/>
      <c r="IM7" s="120"/>
      <c r="IN7" s="120"/>
    </row>
    <row r="8" spans="1:256" s="82" customFormat="1" ht="27" customHeight="1">
      <c r="A8" s="164" t="s">
        <v>176</v>
      </c>
      <c r="B8" s="164"/>
      <c r="C8" s="164"/>
      <c r="D8" s="164"/>
      <c r="F8" s="120"/>
      <c r="G8" s="120"/>
      <c r="H8" s="120"/>
      <c r="I8" s="120"/>
      <c r="J8" s="120"/>
      <c r="K8" s="120"/>
      <c r="L8" s="120"/>
      <c r="M8" s="120"/>
      <c r="N8" s="120"/>
      <c r="O8" s="120"/>
      <c r="P8" s="120"/>
      <c r="Q8" s="120"/>
      <c r="R8" s="120"/>
      <c r="S8" s="120"/>
      <c r="T8" s="120"/>
      <c r="U8" s="120"/>
      <c r="V8" s="120"/>
      <c r="W8" s="120"/>
      <c r="X8" s="120"/>
      <c r="Y8" s="120"/>
      <c r="Z8" s="120"/>
      <c r="AA8" s="120"/>
      <c r="AB8" s="120"/>
      <c r="AC8" s="120"/>
      <c r="AD8" s="120"/>
      <c r="AE8" s="120"/>
      <c r="AF8" s="120"/>
      <c r="AG8" s="120"/>
      <c r="AH8" s="120"/>
      <c r="AI8" s="120"/>
      <c r="AJ8" s="120"/>
      <c r="AK8" s="120"/>
      <c r="AL8" s="120"/>
      <c r="AM8" s="120"/>
      <c r="AN8" s="120"/>
      <c r="AO8" s="120"/>
      <c r="AP8" s="120"/>
      <c r="AQ8" s="120"/>
      <c r="AR8" s="120"/>
      <c r="AS8" s="120"/>
      <c r="AT8" s="120"/>
      <c r="AU8" s="120"/>
      <c r="AV8" s="120"/>
      <c r="AW8" s="120"/>
      <c r="AX8" s="120"/>
      <c r="AY8" s="120"/>
      <c r="AZ8" s="120"/>
      <c r="BA8" s="120"/>
      <c r="BB8" s="120"/>
      <c r="BC8" s="120"/>
      <c r="BD8" s="120"/>
      <c r="BE8" s="120"/>
      <c r="BF8" s="120"/>
      <c r="BG8" s="120"/>
      <c r="BH8" s="120"/>
      <c r="BI8" s="120"/>
      <c r="BJ8" s="120"/>
      <c r="BK8" s="120"/>
      <c r="BL8" s="120"/>
      <c r="BM8" s="120"/>
      <c r="BN8" s="120"/>
      <c r="BO8" s="120"/>
      <c r="BP8" s="120"/>
      <c r="BQ8" s="120"/>
      <c r="BR8" s="120"/>
      <c r="BS8" s="120"/>
      <c r="BT8" s="120"/>
      <c r="BU8" s="120"/>
      <c r="BV8" s="120"/>
      <c r="BW8" s="120"/>
      <c r="BX8" s="120"/>
      <c r="BY8" s="120"/>
      <c r="BZ8" s="120"/>
      <c r="CA8" s="120"/>
      <c r="CB8" s="120"/>
      <c r="CC8" s="120"/>
      <c r="CD8" s="120"/>
      <c r="CE8" s="120"/>
      <c r="CF8" s="120"/>
      <c r="CG8" s="120"/>
      <c r="CH8" s="120"/>
      <c r="CI8" s="120"/>
      <c r="CJ8" s="120"/>
      <c r="CK8" s="120"/>
      <c r="CL8" s="120"/>
      <c r="CM8" s="120"/>
      <c r="CN8" s="120"/>
      <c r="CO8" s="120"/>
      <c r="CP8" s="120"/>
      <c r="CQ8" s="120"/>
      <c r="CR8" s="120"/>
      <c r="CS8" s="120"/>
      <c r="CT8" s="120"/>
      <c r="CU8" s="120"/>
      <c r="CV8" s="120"/>
      <c r="CW8" s="120"/>
      <c r="CX8" s="120"/>
      <c r="CY8" s="120"/>
      <c r="CZ8" s="120"/>
      <c r="DA8" s="120"/>
      <c r="DB8" s="120"/>
      <c r="DC8" s="120"/>
      <c r="DD8" s="120"/>
      <c r="DE8" s="120"/>
      <c r="DF8" s="120"/>
      <c r="DG8" s="120"/>
      <c r="DH8" s="120"/>
      <c r="DI8" s="120"/>
      <c r="DJ8" s="120"/>
      <c r="DK8" s="120"/>
      <c r="DL8" s="120"/>
      <c r="DM8" s="120"/>
      <c r="DN8" s="120"/>
      <c r="DO8" s="120"/>
      <c r="DP8" s="120"/>
      <c r="DQ8" s="120"/>
      <c r="DR8" s="120"/>
      <c r="DS8" s="120"/>
      <c r="DT8" s="120"/>
      <c r="DU8" s="120"/>
      <c r="DV8" s="120"/>
      <c r="DW8" s="120"/>
      <c r="DX8" s="120"/>
      <c r="DY8" s="120"/>
      <c r="DZ8" s="120"/>
      <c r="EA8" s="120"/>
      <c r="EB8" s="120"/>
      <c r="EC8" s="120"/>
      <c r="ED8" s="120"/>
      <c r="EE8" s="120"/>
      <c r="EF8" s="120"/>
      <c r="EG8" s="120"/>
      <c r="EH8" s="120"/>
      <c r="EI8" s="120"/>
      <c r="EJ8" s="120"/>
      <c r="EK8" s="120"/>
      <c r="EL8" s="120"/>
      <c r="EM8" s="120"/>
      <c r="EN8" s="120"/>
      <c r="EO8" s="120"/>
      <c r="EP8" s="120"/>
      <c r="EQ8" s="120"/>
      <c r="ER8" s="120"/>
      <c r="ES8" s="120"/>
      <c r="ET8" s="120"/>
      <c r="EU8" s="120"/>
      <c r="EV8" s="120"/>
      <c r="EW8" s="120"/>
      <c r="EX8" s="120"/>
      <c r="EY8" s="120"/>
      <c r="EZ8" s="120"/>
      <c r="FA8" s="120"/>
      <c r="FB8" s="120"/>
      <c r="FC8" s="120"/>
      <c r="FD8" s="120"/>
      <c r="FE8" s="120"/>
      <c r="FF8" s="120"/>
      <c r="FG8" s="120"/>
      <c r="FH8" s="120"/>
      <c r="FI8" s="120"/>
      <c r="FJ8" s="120"/>
      <c r="FK8" s="120"/>
      <c r="FL8" s="120"/>
      <c r="FM8" s="120"/>
      <c r="FN8" s="120"/>
      <c r="FO8" s="120"/>
      <c r="FP8" s="120"/>
      <c r="FQ8" s="120"/>
      <c r="FR8" s="120"/>
      <c r="FS8" s="120"/>
      <c r="FT8" s="120"/>
      <c r="FU8" s="120"/>
      <c r="FV8" s="120"/>
      <c r="FW8" s="120"/>
      <c r="FX8" s="120"/>
      <c r="FY8" s="120"/>
      <c r="FZ8" s="120"/>
      <c r="GA8" s="120"/>
      <c r="GB8" s="120"/>
      <c r="GC8" s="120"/>
      <c r="GD8" s="120"/>
      <c r="GE8" s="120"/>
      <c r="GF8" s="120"/>
      <c r="GG8" s="120"/>
      <c r="GH8" s="120"/>
      <c r="GI8" s="120"/>
      <c r="GJ8" s="120"/>
      <c r="GK8" s="120"/>
      <c r="GL8" s="120"/>
      <c r="GM8" s="120"/>
      <c r="GN8" s="120"/>
      <c r="GO8" s="120"/>
      <c r="GP8" s="120"/>
      <c r="GQ8" s="120"/>
      <c r="GR8" s="120"/>
      <c r="GS8" s="120"/>
      <c r="GT8" s="120"/>
      <c r="GU8" s="120"/>
      <c r="GV8" s="120"/>
      <c r="GW8" s="120"/>
      <c r="GX8" s="120"/>
      <c r="GY8" s="120"/>
      <c r="GZ8" s="120"/>
      <c r="HA8" s="120"/>
      <c r="HB8" s="120"/>
      <c r="HC8" s="120"/>
      <c r="HD8" s="120"/>
      <c r="HE8" s="120"/>
      <c r="HF8" s="120"/>
      <c r="HG8" s="120"/>
      <c r="HH8" s="120"/>
      <c r="HI8" s="120"/>
      <c r="HJ8" s="120"/>
      <c r="HK8" s="120"/>
      <c r="HL8" s="120"/>
      <c r="HM8" s="120"/>
      <c r="HN8" s="120"/>
      <c r="HO8" s="120"/>
      <c r="HP8" s="120"/>
      <c r="HQ8" s="120"/>
      <c r="HR8" s="120"/>
      <c r="HS8" s="120"/>
      <c r="HT8" s="120"/>
      <c r="HU8" s="120"/>
      <c r="HV8" s="120"/>
      <c r="HW8" s="120"/>
      <c r="HX8" s="120"/>
      <c r="HY8" s="120"/>
      <c r="HZ8" s="120"/>
      <c r="IA8" s="120"/>
      <c r="IB8" s="120"/>
      <c r="IC8" s="120"/>
      <c r="ID8" s="120"/>
      <c r="IE8" s="120"/>
      <c r="IF8" s="120"/>
      <c r="IG8" s="120"/>
      <c r="IH8" s="120"/>
      <c r="II8" s="120"/>
      <c r="IJ8" s="120"/>
      <c r="IK8" s="120"/>
      <c r="IL8" s="120"/>
      <c r="IM8" s="120"/>
      <c r="IN8" s="120"/>
    </row>
    <row r="9" spans="1:256" s="82" customFormat="1" ht="27" customHeight="1">
      <c r="A9"/>
      <c r="B9"/>
      <c r="C9"/>
      <c r="D9"/>
      <c r="F9" s="120"/>
      <c r="G9" s="120"/>
      <c r="H9" s="120"/>
      <c r="I9" s="120"/>
      <c r="J9" s="120"/>
      <c r="K9" s="120"/>
      <c r="L9" s="120"/>
      <c r="M9" s="120"/>
      <c r="N9" s="120"/>
      <c r="O9" s="120"/>
      <c r="P9" s="120"/>
      <c r="Q9" s="120"/>
      <c r="R9" s="120"/>
      <c r="S9" s="120"/>
      <c r="T9" s="120"/>
      <c r="U9" s="120"/>
      <c r="V9" s="120"/>
      <c r="W9" s="120"/>
      <c r="X9" s="120"/>
      <c r="Y9" s="120"/>
      <c r="Z9" s="120"/>
      <c r="AA9" s="120"/>
      <c r="AB9" s="120"/>
      <c r="AC9" s="120"/>
      <c r="AD9" s="120"/>
      <c r="AE9" s="120"/>
      <c r="AF9" s="120"/>
      <c r="AG9" s="120"/>
      <c r="AH9" s="120"/>
      <c r="AI9" s="120"/>
      <c r="AJ9" s="120"/>
      <c r="AK9" s="120"/>
      <c r="AL9" s="120"/>
      <c r="AM9" s="120"/>
      <c r="AN9" s="120"/>
      <c r="AO9" s="120"/>
      <c r="AP9" s="120"/>
      <c r="AQ9" s="120"/>
      <c r="AR9" s="120"/>
      <c r="AS9" s="120"/>
      <c r="AT9" s="120"/>
      <c r="AU9" s="120"/>
      <c r="AV9" s="120"/>
      <c r="AW9" s="120"/>
      <c r="AX9" s="120"/>
      <c r="AY9" s="120"/>
      <c r="AZ9" s="120"/>
      <c r="BA9" s="120"/>
      <c r="BB9" s="120"/>
      <c r="BC9" s="120"/>
      <c r="BD9" s="120"/>
      <c r="BE9" s="120"/>
      <c r="BF9" s="120"/>
      <c r="BG9" s="120"/>
      <c r="BH9" s="120"/>
      <c r="BI9" s="120"/>
      <c r="BJ9" s="120"/>
      <c r="BK9" s="120"/>
      <c r="BL9" s="120"/>
      <c r="BM9" s="120"/>
      <c r="BN9" s="120"/>
      <c r="BO9" s="120"/>
      <c r="BP9" s="120"/>
      <c r="BQ9" s="120"/>
      <c r="BR9" s="120"/>
      <c r="BS9" s="120"/>
      <c r="BT9" s="120"/>
      <c r="BU9" s="120"/>
      <c r="BV9" s="120"/>
      <c r="BW9" s="120"/>
      <c r="BX9" s="120"/>
      <c r="BY9" s="120"/>
      <c r="BZ9" s="120"/>
      <c r="CA9" s="120"/>
      <c r="CB9" s="120"/>
      <c r="CC9" s="120"/>
      <c r="CD9" s="120"/>
      <c r="CE9" s="120"/>
      <c r="CF9" s="120"/>
      <c r="CG9" s="120"/>
      <c r="CH9" s="120"/>
      <c r="CI9" s="120"/>
      <c r="CJ9" s="120"/>
      <c r="CK9" s="120"/>
      <c r="CL9" s="120"/>
      <c r="CM9" s="120"/>
      <c r="CN9" s="120"/>
      <c r="CO9" s="120"/>
      <c r="CP9" s="120"/>
      <c r="CQ9" s="120"/>
      <c r="CR9" s="120"/>
      <c r="CS9" s="120"/>
      <c r="CT9" s="120"/>
      <c r="CU9" s="120"/>
      <c r="CV9" s="120"/>
      <c r="CW9" s="120"/>
      <c r="CX9" s="120"/>
      <c r="CY9" s="120"/>
      <c r="CZ9" s="120"/>
      <c r="DA9" s="120"/>
      <c r="DB9" s="120"/>
      <c r="DC9" s="120"/>
      <c r="DD9" s="120"/>
      <c r="DE9" s="120"/>
      <c r="DF9" s="120"/>
      <c r="DG9" s="120"/>
      <c r="DH9" s="120"/>
      <c r="DI9" s="120"/>
      <c r="DJ9" s="120"/>
      <c r="DK9" s="120"/>
      <c r="DL9" s="120"/>
      <c r="DM9" s="120"/>
      <c r="DN9" s="120"/>
      <c r="DO9" s="120"/>
      <c r="DP9" s="120"/>
      <c r="DQ9" s="120"/>
      <c r="DR9" s="120"/>
      <c r="DS9" s="120"/>
      <c r="DT9" s="120"/>
      <c r="DU9" s="120"/>
      <c r="DV9" s="120"/>
      <c r="DW9" s="120"/>
      <c r="DX9" s="120"/>
      <c r="DY9" s="120"/>
      <c r="DZ9" s="120"/>
      <c r="EA9" s="120"/>
      <c r="EB9" s="120"/>
      <c r="EC9" s="120"/>
      <c r="ED9" s="120"/>
      <c r="EE9" s="120"/>
      <c r="EF9" s="120"/>
      <c r="EG9" s="120"/>
      <c r="EH9" s="120"/>
      <c r="EI9" s="120"/>
      <c r="EJ9" s="120"/>
      <c r="EK9" s="120"/>
      <c r="EL9" s="120"/>
      <c r="EM9" s="120"/>
      <c r="EN9" s="120"/>
      <c r="EO9" s="120"/>
      <c r="EP9" s="120"/>
      <c r="EQ9" s="120"/>
      <c r="ER9" s="120"/>
      <c r="ES9" s="120"/>
      <c r="ET9" s="120"/>
      <c r="EU9" s="120"/>
      <c r="EV9" s="120"/>
      <c r="EW9" s="120"/>
      <c r="EX9" s="120"/>
      <c r="EY9" s="120"/>
      <c r="EZ9" s="120"/>
      <c r="FA9" s="120"/>
      <c r="FB9" s="120"/>
      <c r="FC9" s="120"/>
      <c r="FD9" s="120"/>
      <c r="FE9" s="120"/>
      <c r="FF9" s="120"/>
      <c r="FG9" s="120"/>
      <c r="FH9" s="120"/>
      <c r="FI9" s="120"/>
      <c r="FJ9" s="120"/>
      <c r="FK9" s="120"/>
      <c r="FL9" s="120"/>
      <c r="FM9" s="120"/>
      <c r="FN9" s="120"/>
      <c r="FO9" s="120"/>
      <c r="FP9" s="120"/>
      <c r="FQ9" s="120"/>
      <c r="FR9" s="120"/>
      <c r="FS9" s="120"/>
      <c r="FT9" s="120"/>
      <c r="FU9" s="120"/>
      <c r="FV9" s="120"/>
      <c r="FW9" s="120"/>
      <c r="FX9" s="120"/>
      <c r="FY9" s="120"/>
      <c r="FZ9" s="120"/>
      <c r="GA9" s="120"/>
      <c r="GB9" s="120"/>
      <c r="GC9" s="120"/>
      <c r="GD9" s="120"/>
      <c r="GE9" s="120"/>
      <c r="GF9" s="120"/>
      <c r="GG9" s="120"/>
      <c r="GH9" s="120"/>
      <c r="GI9" s="120"/>
      <c r="GJ9" s="120"/>
      <c r="GK9" s="120"/>
      <c r="GL9" s="120"/>
      <c r="GM9" s="120"/>
      <c r="GN9" s="120"/>
      <c r="GO9" s="120"/>
      <c r="GP9" s="120"/>
      <c r="GQ9" s="120"/>
      <c r="GR9" s="120"/>
      <c r="GS9" s="120"/>
      <c r="GT9" s="120"/>
      <c r="GU9" s="120"/>
      <c r="GV9" s="120"/>
      <c r="GW9" s="120"/>
      <c r="GX9" s="120"/>
      <c r="GY9" s="120"/>
      <c r="GZ9" s="120"/>
      <c r="HA9" s="120"/>
      <c r="HB9" s="120"/>
      <c r="HC9" s="120"/>
      <c r="HD9" s="120"/>
      <c r="HE9" s="120"/>
      <c r="HF9" s="120"/>
      <c r="HG9" s="120"/>
      <c r="HH9" s="120"/>
      <c r="HI9" s="120"/>
      <c r="HJ9" s="120"/>
      <c r="HK9" s="120"/>
      <c r="HL9" s="120"/>
      <c r="HM9" s="120"/>
      <c r="HN9" s="120"/>
      <c r="HO9" s="120"/>
      <c r="HP9" s="120"/>
      <c r="HQ9" s="120"/>
      <c r="HR9" s="120"/>
      <c r="HS9" s="120"/>
      <c r="HT9" s="120"/>
      <c r="HU9" s="120"/>
      <c r="HV9" s="120"/>
      <c r="HW9" s="120"/>
      <c r="HX9" s="120"/>
      <c r="HY9" s="120"/>
      <c r="HZ9" s="120"/>
      <c r="IA9" s="120"/>
      <c r="IB9" s="120"/>
      <c r="IC9" s="120"/>
      <c r="ID9" s="120"/>
      <c r="IE9" s="120"/>
      <c r="IF9" s="120"/>
      <c r="IG9" s="120"/>
      <c r="IH9" s="120"/>
      <c r="II9" s="120"/>
      <c r="IJ9" s="120"/>
      <c r="IK9" s="120"/>
      <c r="IL9" s="120"/>
      <c r="IM9" s="120"/>
      <c r="IN9" s="120"/>
    </row>
    <row r="10" spans="1:256" ht="27" customHeight="1">
      <c r="A10"/>
      <c r="B10"/>
      <c r="C10"/>
      <c r="D10"/>
      <c r="E10" s="82"/>
      <c r="G10" s="120"/>
    </row>
    <row r="11" spans="1:256" ht="27" customHeight="1">
      <c r="A11"/>
      <c r="B11"/>
      <c r="C11"/>
      <c r="D11"/>
      <c r="E11"/>
    </row>
    <row r="12" spans="1:256" ht="27" customHeight="1">
      <c r="A12"/>
      <c r="B12"/>
      <c r="C12"/>
      <c r="D12"/>
      <c r="E12"/>
    </row>
    <row r="13" spans="1:256" ht="27" customHeight="1">
      <c r="E13"/>
    </row>
    <row r="14" spans="1:256" ht="27" customHeight="1">
      <c r="E14"/>
    </row>
    <row r="15" spans="1:256" ht="27" customHeight="1">
      <c r="E15"/>
    </row>
    <row r="16" spans="1:256" ht="27" customHeight="1">
      <c r="E16"/>
    </row>
    <row r="17" spans="5:5" ht="27" customHeight="1">
      <c r="E17"/>
    </row>
    <row r="18" spans="5:5" ht="27" customHeight="1">
      <c r="E18"/>
    </row>
    <row r="19" spans="5:5" ht="27" customHeight="1">
      <c r="E19"/>
    </row>
    <row r="20" spans="5:5" ht="27" customHeight="1">
      <c r="E20"/>
    </row>
    <row r="21" spans="5:5" ht="27" customHeight="1">
      <c r="E21"/>
    </row>
    <row r="22" spans="5:5" ht="40.5" customHeight="1">
      <c r="E22"/>
    </row>
    <row r="23" spans="5:5">
      <c r="E23"/>
    </row>
    <row r="24" spans="5:5">
      <c r="E24"/>
    </row>
    <row r="25" spans="5:5">
      <c r="E25"/>
    </row>
    <row r="26" spans="5:5">
      <c r="E26"/>
    </row>
  </sheetData>
  <mergeCells count="4">
    <mergeCell ref="A2:D2"/>
    <mergeCell ref="B4:D4"/>
    <mergeCell ref="A8:D8"/>
    <mergeCell ref="A4:A5"/>
  </mergeCells>
  <phoneticPr fontId="9" type="noConversion"/>
  <printOptions horizontalCentered="1"/>
  <pageMargins left="0.62986111111111098" right="0.62986111111111098" top="0.78958333333333297" bottom="0.70972222222222203" header="0.389583333333333" footer="0.389583333333333"/>
  <pageSetup paperSize="9" fitToHeight="100" orientation="portrait"/>
  <headerFooter scaleWithDoc="0" alignWithMargins="0"/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47"/>
  <sheetViews>
    <sheetView showGridLines="0" showZeros="0" topLeftCell="A16" workbookViewId="0">
      <selection activeCell="D16" sqref="D16"/>
    </sheetView>
  </sheetViews>
  <sheetFormatPr defaultColWidth="9.1640625" defaultRowHeight="12.75" customHeight="1"/>
  <cols>
    <col min="1" max="1" width="30.33203125" style="82" customWidth="1"/>
    <col min="2" max="2" width="9.6640625" style="83" customWidth="1"/>
    <col min="3" max="3" width="29.33203125" style="82" customWidth="1"/>
    <col min="4" max="4" width="16.5" style="83" customWidth="1"/>
    <col min="5" max="5" width="32.1640625" style="82" customWidth="1"/>
    <col min="6" max="6" width="16.83203125" style="83" customWidth="1"/>
    <col min="7" max="8" width="16.6640625" style="82" customWidth="1"/>
    <col min="9" max="16384" width="9.1640625" style="82"/>
  </cols>
  <sheetData>
    <row r="1" spans="1:8" ht="14.25" customHeight="1">
      <c r="A1" s="84" t="s">
        <v>177</v>
      </c>
    </row>
    <row r="2" spans="1:8" ht="24" customHeight="1">
      <c r="A2" s="158" t="s">
        <v>178</v>
      </c>
      <c r="B2" s="158"/>
      <c r="C2" s="158"/>
      <c r="D2" s="158"/>
      <c r="E2" s="158"/>
      <c r="F2" s="158"/>
    </row>
    <row r="3" spans="1:8" ht="17.25" customHeight="1">
      <c r="A3" s="85" t="s">
        <v>2</v>
      </c>
      <c r="B3" s="86"/>
      <c r="C3" s="87"/>
      <c r="D3" s="86"/>
      <c r="E3" s="87"/>
      <c r="F3" s="88" t="s">
        <v>3</v>
      </c>
      <c r="G3" s="87"/>
      <c r="H3" s="87"/>
    </row>
    <row r="4" spans="1:8" ht="21" customHeight="1">
      <c r="A4" s="165" t="s">
        <v>179</v>
      </c>
      <c r="B4" s="166"/>
      <c r="C4" s="165" t="s">
        <v>180</v>
      </c>
      <c r="D4" s="167"/>
      <c r="E4" s="159" t="s">
        <v>180</v>
      </c>
      <c r="F4" s="159"/>
      <c r="G4" s="39"/>
      <c r="H4" s="39"/>
    </row>
    <row r="5" spans="1:8" ht="24" customHeight="1">
      <c r="A5" s="45" t="s">
        <v>6</v>
      </c>
      <c r="B5" s="89" t="s">
        <v>181</v>
      </c>
      <c r="C5" s="45" t="s">
        <v>182</v>
      </c>
      <c r="D5" s="89" t="s">
        <v>181</v>
      </c>
      <c r="E5" s="90" t="s">
        <v>6</v>
      </c>
      <c r="F5" s="89" t="s">
        <v>181</v>
      </c>
      <c r="G5" s="91"/>
      <c r="H5" s="91"/>
    </row>
    <row r="6" spans="1:8" ht="21" customHeight="1">
      <c r="A6" s="92" t="s">
        <v>183</v>
      </c>
      <c r="B6" s="93">
        <v>3335.46</v>
      </c>
      <c r="C6" s="94" t="s">
        <v>184</v>
      </c>
      <c r="D6" s="93">
        <f>D7+D8+D9</f>
        <v>2523.9599999999996</v>
      </c>
      <c r="E6" s="94" t="s">
        <v>185</v>
      </c>
      <c r="F6" s="95"/>
      <c r="G6" s="39"/>
      <c r="H6" s="39"/>
    </row>
    <row r="7" spans="1:8" ht="21" customHeight="1">
      <c r="A7" s="96" t="s">
        <v>186</v>
      </c>
      <c r="B7" s="93"/>
      <c r="C7" s="94" t="s">
        <v>187</v>
      </c>
      <c r="D7" s="93">
        <v>1437.76</v>
      </c>
      <c r="E7" s="94" t="s">
        <v>188</v>
      </c>
      <c r="F7" s="95"/>
      <c r="G7" s="39"/>
      <c r="H7" s="39"/>
    </row>
    <row r="8" spans="1:8" ht="21" customHeight="1">
      <c r="A8" s="96" t="s">
        <v>189</v>
      </c>
      <c r="B8" s="93"/>
      <c r="C8" s="94" t="s">
        <v>190</v>
      </c>
      <c r="D8" s="93">
        <v>614.30999999999995</v>
      </c>
      <c r="E8" s="94" t="s">
        <v>191</v>
      </c>
      <c r="F8" s="95"/>
      <c r="G8" s="39"/>
      <c r="H8" s="39"/>
    </row>
    <row r="9" spans="1:8" ht="24" customHeight="1">
      <c r="A9" s="96" t="s">
        <v>192</v>
      </c>
      <c r="B9" s="93"/>
      <c r="C9" s="94" t="s">
        <v>193</v>
      </c>
      <c r="D9" s="97">
        <v>471.89</v>
      </c>
      <c r="E9" s="94" t="s">
        <v>194</v>
      </c>
      <c r="F9" s="95"/>
      <c r="G9" s="39"/>
      <c r="H9" s="39"/>
    </row>
    <row r="10" spans="1:8" ht="21" customHeight="1">
      <c r="A10" s="98" t="s">
        <v>195</v>
      </c>
      <c r="B10" s="93">
        <v>148.5</v>
      </c>
      <c r="C10" s="99"/>
      <c r="D10" s="100"/>
      <c r="E10" s="94" t="s">
        <v>196</v>
      </c>
      <c r="F10" s="95"/>
      <c r="G10" s="39"/>
      <c r="H10" s="39"/>
    </row>
    <row r="11" spans="1:8" ht="21" customHeight="1">
      <c r="A11" s="98" t="s">
        <v>197</v>
      </c>
      <c r="B11" s="93"/>
      <c r="C11" s="94" t="s">
        <v>198</v>
      </c>
      <c r="D11" s="101">
        <v>960</v>
      </c>
      <c r="E11" s="94" t="s">
        <v>199</v>
      </c>
      <c r="F11" s="95"/>
      <c r="G11" s="39"/>
      <c r="H11" s="39"/>
    </row>
    <row r="12" spans="1:8" ht="21" customHeight="1">
      <c r="A12" s="96" t="s">
        <v>200</v>
      </c>
      <c r="B12" s="97"/>
      <c r="C12" s="94" t="s">
        <v>201</v>
      </c>
      <c r="D12" s="97">
        <v>960</v>
      </c>
      <c r="E12" s="94" t="s">
        <v>202</v>
      </c>
      <c r="F12" s="95"/>
      <c r="G12" s="71"/>
      <c r="H12" s="39"/>
    </row>
    <row r="13" spans="1:8" ht="21" customHeight="1">
      <c r="A13" s="96"/>
      <c r="B13" s="102"/>
      <c r="C13" s="94" t="s">
        <v>203</v>
      </c>
      <c r="D13" s="93"/>
      <c r="E13" s="94" t="s">
        <v>204</v>
      </c>
      <c r="F13" s="93">
        <v>274.26</v>
      </c>
      <c r="G13" s="39"/>
      <c r="H13" s="39"/>
    </row>
    <row r="14" spans="1:8" ht="21" customHeight="1">
      <c r="A14" s="96"/>
      <c r="B14" s="97"/>
      <c r="C14" s="94" t="s">
        <v>205</v>
      </c>
      <c r="D14" s="97"/>
      <c r="E14" s="94" t="s">
        <v>206</v>
      </c>
      <c r="F14" s="93"/>
      <c r="G14" s="39"/>
      <c r="H14" s="39"/>
    </row>
    <row r="15" spans="1:8" ht="21" customHeight="1">
      <c r="A15" s="103"/>
      <c r="B15" s="104"/>
      <c r="C15" s="99" t="s">
        <v>207</v>
      </c>
      <c r="D15" s="100"/>
      <c r="E15" s="94" t="s">
        <v>208</v>
      </c>
      <c r="F15" s="93">
        <v>43.42</v>
      </c>
      <c r="G15" s="39"/>
      <c r="H15" s="39"/>
    </row>
    <row r="16" spans="1:8" ht="21" customHeight="1">
      <c r="A16" s="103"/>
      <c r="B16" s="104"/>
      <c r="C16" s="94" t="s">
        <v>209</v>
      </c>
      <c r="D16" s="97"/>
      <c r="E16" s="94" t="s">
        <v>210</v>
      </c>
      <c r="F16" s="93">
        <v>3000.2</v>
      </c>
      <c r="G16" s="39"/>
      <c r="H16" s="39"/>
    </row>
    <row r="17" spans="1:8" ht="21" customHeight="1">
      <c r="A17" s="105"/>
      <c r="B17" s="104"/>
      <c r="C17" s="105"/>
      <c r="D17" s="104"/>
      <c r="E17" s="94" t="s">
        <v>211</v>
      </c>
      <c r="F17" s="95"/>
      <c r="G17" s="39"/>
      <c r="H17" s="39"/>
    </row>
    <row r="18" spans="1:8" ht="21" customHeight="1">
      <c r="A18" s="105"/>
      <c r="B18" s="97"/>
      <c r="C18" s="105" t="s">
        <v>212</v>
      </c>
      <c r="D18" s="97"/>
      <c r="E18" s="94" t="s">
        <v>213</v>
      </c>
      <c r="F18" s="95"/>
      <c r="G18" s="39"/>
      <c r="H18" s="39"/>
    </row>
    <row r="19" spans="1:8" ht="21" customHeight="1">
      <c r="A19" s="35"/>
      <c r="B19" s="97"/>
      <c r="C19" s="105" t="s">
        <v>214</v>
      </c>
      <c r="D19" s="97"/>
      <c r="E19" s="94" t="s">
        <v>215</v>
      </c>
      <c r="F19" s="95"/>
      <c r="G19" s="39"/>
      <c r="H19" s="39"/>
    </row>
    <row r="20" spans="1:8" ht="21" customHeight="1">
      <c r="A20" s="35"/>
      <c r="B20" s="97"/>
      <c r="C20" s="105" t="s">
        <v>214</v>
      </c>
      <c r="D20" s="97"/>
      <c r="E20" s="94" t="s">
        <v>216</v>
      </c>
      <c r="F20" s="95"/>
      <c r="G20" s="39"/>
      <c r="H20" s="39"/>
    </row>
    <row r="21" spans="1:8" ht="21" customHeight="1">
      <c r="A21" s="35"/>
      <c r="B21" s="97"/>
      <c r="C21" s="105" t="s">
        <v>217</v>
      </c>
      <c r="D21" s="97"/>
      <c r="E21" s="106" t="s">
        <v>218</v>
      </c>
      <c r="F21" s="95"/>
      <c r="G21" s="39"/>
      <c r="H21" s="39"/>
    </row>
    <row r="22" spans="1:8" ht="21" customHeight="1">
      <c r="A22" s="35"/>
      <c r="B22" s="107"/>
      <c r="C22" s="105" t="s">
        <v>214</v>
      </c>
      <c r="D22" s="97"/>
      <c r="E22" s="96" t="s">
        <v>219</v>
      </c>
      <c r="F22" s="108"/>
      <c r="G22" s="39"/>
      <c r="H22" s="39"/>
    </row>
    <row r="23" spans="1:8" ht="21" customHeight="1">
      <c r="A23" s="58"/>
      <c r="B23" s="97"/>
      <c r="C23" s="105" t="s">
        <v>220</v>
      </c>
      <c r="D23" s="97"/>
      <c r="E23" s="96" t="s">
        <v>221</v>
      </c>
      <c r="F23" s="95"/>
      <c r="G23" s="39"/>
      <c r="H23" s="39"/>
    </row>
    <row r="24" spans="1:8" ht="21" customHeight="1">
      <c r="A24" s="58"/>
      <c r="B24" s="97"/>
      <c r="C24" s="105"/>
      <c r="D24" s="97"/>
      <c r="E24" s="96" t="s">
        <v>222</v>
      </c>
      <c r="F24" s="95"/>
      <c r="G24" s="39"/>
      <c r="H24" s="39"/>
    </row>
    <row r="25" spans="1:8" ht="21" customHeight="1">
      <c r="A25" s="58"/>
      <c r="B25" s="97"/>
      <c r="C25" s="105"/>
      <c r="D25" s="93"/>
      <c r="E25" s="96" t="s">
        <v>223</v>
      </c>
      <c r="F25" s="93">
        <v>166.08</v>
      </c>
      <c r="G25" s="39"/>
      <c r="H25" s="39"/>
    </row>
    <row r="26" spans="1:8" ht="21" customHeight="1">
      <c r="A26" s="58"/>
      <c r="B26" s="97"/>
      <c r="C26" s="96"/>
      <c r="D26" s="93"/>
      <c r="E26" s="96" t="s">
        <v>224</v>
      </c>
      <c r="F26" s="95"/>
      <c r="G26" s="39"/>
      <c r="H26" s="39"/>
    </row>
    <row r="27" spans="1:8" ht="21" customHeight="1">
      <c r="A27" s="58"/>
      <c r="B27" s="97"/>
      <c r="C27" s="96"/>
      <c r="D27" s="93"/>
      <c r="E27" s="96" t="s">
        <v>225</v>
      </c>
      <c r="F27" s="95"/>
      <c r="G27" s="39"/>
      <c r="H27" s="39"/>
    </row>
    <row r="28" spans="1:8" ht="21" customHeight="1">
      <c r="A28" s="58"/>
      <c r="B28" s="97"/>
      <c r="C28" s="96"/>
      <c r="D28" s="93"/>
      <c r="E28" s="96" t="s">
        <v>226</v>
      </c>
      <c r="F28" s="95"/>
      <c r="G28" s="39"/>
      <c r="H28" s="39"/>
    </row>
    <row r="29" spans="1:8" ht="21" customHeight="1">
      <c r="A29" s="58"/>
      <c r="B29" s="97"/>
      <c r="C29" s="96"/>
      <c r="D29" s="93"/>
      <c r="E29" s="96" t="s">
        <v>227</v>
      </c>
      <c r="F29" s="95"/>
      <c r="G29" s="39"/>
      <c r="H29" s="39"/>
    </row>
    <row r="30" spans="1:8" ht="21" customHeight="1">
      <c r="A30" s="109"/>
      <c r="B30" s="93"/>
      <c r="C30" s="96"/>
      <c r="D30" s="93"/>
      <c r="E30" s="96" t="s">
        <v>228</v>
      </c>
      <c r="F30" s="95"/>
      <c r="G30" s="39"/>
      <c r="H30" s="39"/>
    </row>
    <row r="31" spans="1:8" ht="21" customHeight="1">
      <c r="A31" s="58"/>
      <c r="B31" s="97"/>
      <c r="C31" s="96"/>
      <c r="D31" s="97"/>
      <c r="E31" s="94" t="s">
        <v>229</v>
      </c>
      <c r="F31" s="95"/>
      <c r="G31" s="39"/>
      <c r="H31" s="39"/>
    </row>
    <row r="32" spans="1:8" ht="24.75" customHeight="1">
      <c r="A32" s="58"/>
      <c r="B32" s="97"/>
      <c r="C32" s="96"/>
      <c r="D32" s="97"/>
      <c r="E32" s="94" t="s">
        <v>230</v>
      </c>
      <c r="F32" s="95"/>
      <c r="G32" s="39"/>
      <c r="H32" s="39"/>
    </row>
    <row r="33" spans="1:8" ht="21.75" customHeight="1">
      <c r="A33" s="35"/>
      <c r="B33" s="110"/>
      <c r="C33" s="105"/>
      <c r="D33" s="107"/>
      <c r="E33" s="96" t="s">
        <v>231</v>
      </c>
      <c r="F33" s="56"/>
      <c r="G33" s="39"/>
      <c r="H33" s="39"/>
    </row>
    <row r="34" spans="1:8" ht="21" customHeight="1">
      <c r="A34" s="111" t="s">
        <v>232</v>
      </c>
      <c r="B34" s="93">
        <f>B6+B10</f>
        <v>3483.96</v>
      </c>
      <c r="C34" s="94" t="s">
        <v>233</v>
      </c>
      <c r="D34" s="93">
        <f>D6+D11</f>
        <v>3483.9599999999996</v>
      </c>
      <c r="E34" s="94" t="s">
        <v>233</v>
      </c>
      <c r="F34" s="104">
        <f>SUM(F13:F33)</f>
        <v>3483.9599999999996</v>
      </c>
      <c r="G34" s="39"/>
      <c r="H34" s="39"/>
    </row>
    <row r="35" spans="1:8" ht="21" customHeight="1">
      <c r="A35" s="96" t="s">
        <v>234</v>
      </c>
      <c r="B35" s="112"/>
      <c r="C35" s="94" t="s">
        <v>235</v>
      </c>
      <c r="D35" s="93"/>
      <c r="E35" s="99"/>
      <c r="F35" s="113"/>
      <c r="G35" s="39"/>
      <c r="H35" s="39"/>
    </row>
    <row r="36" spans="1:8" ht="21" customHeight="1">
      <c r="A36" s="96" t="s">
        <v>236</v>
      </c>
      <c r="B36" s="112"/>
      <c r="C36" s="94" t="s">
        <v>237</v>
      </c>
      <c r="D36" s="93"/>
      <c r="E36" s="99"/>
      <c r="F36" s="113"/>
      <c r="G36" s="39"/>
      <c r="H36" s="39"/>
    </row>
    <row r="37" spans="1:8" ht="21" customHeight="1">
      <c r="A37" s="114" t="s">
        <v>238</v>
      </c>
      <c r="B37" s="112"/>
      <c r="C37" s="94" t="s">
        <v>239</v>
      </c>
      <c r="D37" s="97"/>
      <c r="E37" s="99"/>
      <c r="F37" s="56"/>
      <c r="G37" s="39"/>
      <c r="H37" s="39"/>
    </row>
    <row r="38" spans="1:8" ht="21" customHeight="1">
      <c r="A38" s="96" t="s">
        <v>240</v>
      </c>
      <c r="B38" s="104"/>
      <c r="C38" s="99"/>
      <c r="D38" s="115"/>
      <c r="E38" s="105"/>
      <c r="F38" s="113"/>
      <c r="G38" s="39"/>
      <c r="H38" s="39"/>
    </row>
    <row r="39" spans="1:8" ht="21" customHeight="1">
      <c r="A39" s="35"/>
      <c r="B39" s="107"/>
      <c r="C39" s="96"/>
      <c r="D39" s="107"/>
      <c r="E39" s="94"/>
      <c r="F39" s="113"/>
      <c r="G39" s="39"/>
      <c r="H39" s="39"/>
    </row>
    <row r="40" spans="1:8" ht="21" customHeight="1">
      <c r="A40" s="45" t="s">
        <v>45</v>
      </c>
      <c r="B40" s="97">
        <f>B34</f>
        <v>3483.96</v>
      </c>
      <c r="C40" s="116" t="s">
        <v>46</v>
      </c>
      <c r="D40" s="97">
        <v>3483.96</v>
      </c>
      <c r="E40" s="116" t="s">
        <v>46</v>
      </c>
      <c r="F40" s="97">
        <f>SUM(F34)</f>
        <v>3483.9599999999996</v>
      </c>
      <c r="G40" s="39"/>
      <c r="H40" s="39"/>
    </row>
    <row r="41" spans="1:8" ht="24" customHeight="1">
      <c r="A41" s="87"/>
      <c r="B41" s="86"/>
      <c r="C41" s="87"/>
      <c r="D41" s="117"/>
      <c r="E41" s="87"/>
      <c r="F41" s="118"/>
      <c r="G41" s="87"/>
      <c r="H41" s="87"/>
    </row>
    <row r="42" spans="1:8" ht="24" customHeight="1">
      <c r="A42" s="87"/>
      <c r="B42" s="86"/>
      <c r="C42" s="87"/>
      <c r="D42" s="117"/>
      <c r="E42" s="87"/>
      <c r="F42" s="118"/>
      <c r="G42" s="87"/>
      <c r="H42" s="87"/>
    </row>
    <row r="43" spans="1:8" ht="24" customHeight="1">
      <c r="A43" s="87"/>
      <c r="B43" s="86"/>
      <c r="C43" s="87"/>
      <c r="D43" s="117"/>
      <c r="E43" s="87"/>
      <c r="F43" s="118"/>
      <c r="G43" s="87"/>
      <c r="H43" s="87"/>
    </row>
    <row r="44" spans="1:8" ht="24" customHeight="1">
      <c r="A44" s="87"/>
      <c r="B44" s="86"/>
      <c r="C44" s="87"/>
      <c r="D44" s="117"/>
      <c r="E44" s="87"/>
      <c r="F44" s="118"/>
      <c r="G44" s="87"/>
      <c r="H44" s="87"/>
    </row>
    <row r="45" spans="1:8" ht="24" customHeight="1">
      <c r="A45" s="87"/>
      <c r="B45" s="86"/>
      <c r="C45" s="87"/>
      <c r="D45" s="117"/>
      <c r="E45" s="87"/>
      <c r="F45" s="118"/>
      <c r="G45" s="87"/>
      <c r="H45" s="87"/>
    </row>
    <row r="46" spans="1:8" ht="24" customHeight="1">
      <c r="A46" s="87"/>
      <c r="B46" s="86"/>
      <c r="C46" s="87"/>
      <c r="D46" s="117"/>
      <c r="E46" s="87"/>
      <c r="F46" s="118"/>
      <c r="G46" s="87"/>
      <c r="H46" s="87"/>
    </row>
    <row r="47" spans="1:8" ht="24" customHeight="1">
      <c r="A47" s="87"/>
      <c r="B47" s="86"/>
      <c r="C47" s="87"/>
      <c r="D47" s="117"/>
      <c r="E47" s="87"/>
      <c r="F47" s="118"/>
      <c r="G47" s="87"/>
      <c r="H47" s="87"/>
    </row>
  </sheetData>
  <mergeCells count="4">
    <mergeCell ref="A2:F2"/>
    <mergeCell ref="A4:B4"/>
    <mergeCell ref="C4:D4"/>
    <mergeCell ref="E4:F4"/>
  </mergeCells>
  <phoneticPr fontId="9" type="noConversion"/>
  <printOptions horizontalCentered="1"/>
  <pageMargins left="0.62986111111111098" right="0.62986111111111098" top="0.78958333333333297" bottom="0.70972222222222203" header="0.389583333333333" footer="0.389583333333333"/>
  <pageSetup paperSize="9" scale="70" fitToHeight="100" orientation="portrait"/>
  <headerFooter scaleWithDoc="0" alignWithMargins="0"/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40"/>
  <sheetViews>
    <sheetView showGridLines="0" showZeros="0" topLeftCell="A37" workbookViewId="0">
      <selection activeCell="F13" sqref="F13"/>
    </sheetView>
  </sheetViews>
  <sheetFormatPr defaultColWidth="9.1640625" defaultRowHeight="12.75" customHeight="1"/>
  <cols>
    <col min="1" max="1" width="44.6640625" style="39" customWidth="1"/>
    <col min="2" max="3" width="10.33203125" style="40" customWidth="1"/>
    <col min="4" max="6" width="10.33203125" style="39" customWidth="1"/>
    <col min="7" max="7" width="10.33203125" style="40" customWidth="1"/>
    <col min="8" max="12" width="10.33203125" style="39" customWidth="1"/>
    <col min="13" max="16384" width="9.1640625" style="41"/>
  </cols>
  <sheetData>
    <row r="1" spans="1:12" ht="12.75" customHeight="1">
      <c r="A1" s="39" t="s">
        <v>241</v>
      </c>
    </row>
    <row r="2" spans="1:12" ht="24" customHeight="1">
      <c r="A2" s="160" t="s">
        <v>242</v>
      </c>
      <c r="B2" s="160"/>
      <c r="C2" s="160"/>
      <c r="D2" s="160"/>
      <c r="E2" s="160"/>
      <c r="F2" s="160"/>
      <c r="G2" s="160"/>
      <c r="H2" s="160"/>
      <c r="I2" s="160"/>
      <c r="J2" s="42"/>
      <c r="K2" s="42"/>
      <c r="L2" s="42"/>
    </row>
    <row r="3" spans="1:12" ht="17.25" customHeight="1">
      <c r="A3" s="39" t="s">
        <v>2</v>
      </c>
      <c r="H3" s="168" t="s">
        <v>173</v>
      </c>
      <c r="I3" s="168"/>
      <c r="J3" s="43"/>
      <c r="K3" s="43"/>
      <c r="L3" s="43"/>
    </row>
    <row r="4" spans="1:12" ht="17.25" customHeight="1">
      <c r="A4" s="161" t="s">
        <v>49</v>
      </c>
      <c r="B4" s="170" t="s">
        <v>243</v>
      </c>
      <c r="C4" s="169" t="s">
        <v>244</v>
      </c>
      <c r="D4" s="169"/>
      <c r="E4" s="169"/>
      <c r="F4" s="169"/>
      <c r="G4" s="169"/>
      <c r="H4" s="169"/>
      <c r="I4" s="169"/>
      <c r="J4" s="43"/>
      <c r="K4" s="43"/>
      <c r="L4" s="43"/>
    </row>
    <row r="5" spans="1:12" ht="24" customHeight="1">
      <c r="A5" s="161"/>
      <c r="B5" s="171"/>
      <c r="C5" s="173" t="s">
        <v>50</v>
      </c>
      <c r="D5" s="161" t="s">
        <v>245</v>
      </c>
      <c r="E5" s="161" t="s">
        <v>246</v>
      </c>
      <c r="F5" s="161" t="s">
        <v>247</v>
      </c>
      <c r="G5" s="161" t="s">
        <v>248</v>
      </c>
      <c r="H5" s="161"/>
      <c r="I5" s="161"/>
      <c r="J5" s="66"/>
      <c r="K5" s="66"/>
      <c r="L5" s="66"/>
    </row>
    <row r="6" spans="1:12" ht="51.75" customHeight="1">
      <c r="A6" s="161"/>
      <c r="B6" s="172"/>
      <c r="C6" s="173"/>
      <c r="D6" s="161"/>
      <c r="E6" s="161"/>
      <c r="F6" s="161"/>
      <c r="G6" s="46" t="s">
        <v>249</v>
      </c>
      <c r="H6" s="9" t="s">
        <v>250</v>
      </c>
      <c r="I6" s="9" t="s">
        <v>251</v>
      </c>
      <c r="J6" s="66"/>
      <c r="K6" s="66"/>
      <c r="L6" s="66"/>
    </row>
    <row r="7" spans="1:12" ht="24.95" customHeight="1">
      <c r="A7" s="9" t="s">
        <v>8</v>
      </c>
      <c r="B7" s="47">
        <f>C7+G7</f>
        <v>3483.96</v>
      </c>
      <c r="C7" s="47">
        <f>C8+C29+C40+C51+C66+C77+C88+C102+C115+C127</f>
        <v>3335.46</v>
      </c>
      <c r="D7" s="48"/>
      <c r="E7" s="44"/>
      <c r="F7" s="44"/>
      <c r="G7" s="49">
        <v>148.5</v>
      </c>
      <c r="H7" s="44"/>
      <c r="I7" s="44"/>
      <c r="J7" s="66"/>
      <c r="K7" s="66"/>
      <c r="L7" s="66"/>
    </row>
    <row r="8" spans="1:12" s="38" customFormat="1" ht="24.95" customHeight="1">
      <c r="A8" s="13" t="s">
        <v>53</v>
      </c>
      <c r="B8" s="47">
        <f t="shared" ref="B8:B71" si="0">C8+G8</f>
        <v>2021.1999999999998</v>
      </c>
      <c r="C8" s="47">
        <f>C9+C12+C16+C26</f>
        <v>2021.1999999999998</v>
      </c>
      <c r="D8" s="50"/>
      <c r="E8" s="51"/>
      <c r="F8" s="51"/>
      <c r="G8" s="52"/>
      <c r="H8" s="51"/>
      <c r="I8" s="51"/>
      <c r="J8" s="67"/>
      <c r="K8" s="68"/>
      <c r="L8" s="68"/>
    </row>
    <row r="9" spans="1:12" ht="24.95" customHeight="1">
      <c r="A9" s="15" t="s">
        <v>62</v>
      </c>
      <c r="B9" s="47">
        <f t="shared" si="0"/>
        <v>175.14</v>
      </c>
      <c r="C9" s="53">
        <v>175.14</v>
      </c>
      <c r="D9" s="48"/>
      <c r="E9" s="54"/>
      <c r="F9" s="54"/>
      <c r="G9" s="49"/>
      <c r="H9" s="54"/>
      <c r="I9" s="54"/>
      <c r="J9" s="69"/>
      <c r="K9" s="70"/>
      <c r="L9" s="70"/>
    </row>
    <row r="10" spans="1:12" ht="24.95" customHeight="1">
      <c r="A10" s="15" t="s">
        <v>63</v>
      </c>
      <c r="B10" s="47">
        <f t="shared" si="0"/>
        <v>175.14</v>
      </c>
      <c r="C10" s="53">
        <v>175.14</v>
      </c>
      <c r="D10" s="16"/>
      <c r="E10" s="55"/>
      <c r="F10" s="55"/>
      <c r="G10" s="56"/>
      <c r="H10" s="55"/>
      <c r="I10" s="55"/>
      <c r="J10" s="71"/>
      <c r="K10" s="72"/>
      <c r="L10" s="72"/>
    </row>
    <row r="11" spans="1:12" ht="24.95" customHeight="1">
      <c r="A11" s="15" t="s">
        <v>64</v>
      </c>
      <c r="B11" s="47">
        <f t="shared" si="0"/>
        <v>175.14</v>
      </c>
      <c r="C11" s="53">
        <v>175.14</v>
      </c>
      <c r="D11" s="57"/>
      <c r="E11" s="58"/>
      <c r="F11" s="58"/>
      <c r="G11" s="59"/>
      <c r="H11" s="36"/>
      <c r="I11" s="36"/>
      <c r="J11" s="41"/>
      <c r="K11" s="73"/>
      <c r="L11" s="73"/>
    </row>
    <row r="12" spans="1:12" ht="24.95" customHeight="1">
      <c r="A12" s="15" t="s">
        <v>65</v>
      </c>
      <c r="B12" s="47">
        <f t="shared" si="0"/>
        <v>21.17</v>
      </c>
      <c r="C12" s="60">
        <v>21.17</v>
      </c>
      <c r="D12" s="57"/>
      <c r="E12" s="58"/>
      <c r="F12" s="58"/>
      <c r="G12" s="59"/>
      <c r="H12" s="36"/>
      <c r="I12" s="36"/>
      <c r="J12" s="41"/>
      <c r="K12" s="73"/>
      <c r="L12" s="73"/>
    </row>
    <row r="13" spans="1:12" ht="24.95" customHeight="1">
      <c r="A13" s="15" t="s">
        <v>66</v>
      </c>
      <c r="B13" s="47">
        <f t="shared" si="0"/>
        <v>21.17</v>
      </c>
      <c r="C13" s="60">
        <v>21.17</v>
      </c>
      <c r="D13" s="57"/>
      <c r="E13" s="58"/>
      <c r="F13" s="58"/>
      <c r="G13" s="59"/>
      <c r="H13" s="36"/>
      <c r="I13" s="36"/>
      <c r="J13" s="41"/>
      <c r="K13" s="73"/>
      <c r="L13" s="73"/>
    </row>
    <row r="14" spans="1:12" ht="24.95" customHeight="1">
      <c r="A14" s="15" t="s">
        <v>67</v>
      </c>
      <c r="B14" s="47">
        <f t="shared" si="0"/>
        <v>15.4</v>
      </c>
      <c r="C14" s="60">
        <v>15.4</v>
      </c>
      <c r="D14" s="57"/>
      <c r="E14" s="58"/>
      <c r="F14" s="58"/>
      <c r="G14" s="59"/>
      <c r="H14" s="36"/>
      <c r="I14" s="36"/>
      <c r="J14" s="41"/>
      <c r="K14" s="73"/>
      <c r="L14" s="73"/>
    </row>
    <row r="15" spans="1:12" ht="24.95" customHeight="1">
      <c r="A15" s="15" t="s">
        <v>68</v>
      </c>
      <c r="B15" s="47">
        <f t="shared" si="0"/>
        <v>5.77</v>
      </c>
      <c r="C15" s="60">
        <v>5.77</v>
      </c>
      <c r="D15" s="57"/>
      <c r="E15" s="58"/>
      <c r="F15" s="58"/>
      <c r="G15" s="59"/>
      <c r="H15" s="36"/>
      <c r="I15" s="36"/>
      <c r="J15" s="41"/>
      <c r="K15" s="73"/>
      <c r="L15" s="73"/>
    </row>
    <row r="16" spans="1:12" ht="24.95" customHeight="1">
      <c r="A16" s="13" t="s">
        <v>54</v>
      </c>
      <c r="B16" s="47">
        <f t="shared" si="0"/>
        <v>1738.8</v>
      </c>
      <c r="C16" s="60">
        <v>1738.8</v>
      </c>
      <c r="D16" s="57"/>
      <c r="E16" s="58"/>
      <c r="F16" s="58"/>
      <c r="G16" s="59"/>
      <c r="H16" s="36"/>
      <c r="I16" s="36"/>
      <c r="J16" s="41"/>
      <c r="K16" s="73"/>
      <c r="L16" s="73"/>
    </row>
    <row r="17" spans="1:12" ht="24.95" customHeight="1">
      <c r="A17" s="22" t="s">
        <v>55</v>
      </c>
      <c r="B17" s="47">
        <f t="shared" si="0"/>
        <v>843.7</v>
      </c>
      <c r="C17" s="60">
        <v>843.7</v>
      </c>
      <c r="D17" s="57"/>
      <c r="E17" s="58"/>
      <c r="F17" s="58"/>
      <c r="G17" s="59"/>
      <c r="H17" s="36"/>
      <c r="I17" s="36"/>
      <c r="J17" s="41"/>
      <c r="K17" s="73"/>
      <c r="L17" s="73"/>
    </row>
    <row r="18" spans="1:12" ht="24.95" customHeight="1">
      <c r="A18" s="22" t="s">
        <v>56</v>
      </c>
      <c r="B18" s="47">
        <f t="shared" si="0"/>
        <v>843.7</v>
      </c>
      <c r="C18" s="60">
        <v>843.7</v>
      </c>
      <c r="D18" s="57"/>
      <c r="E18" s="58"/>
      <c r="F18" s="58"/>
      <c r="G18" s="59"/>
      <c r="H18" s="36"/>
      <c r="I18" s="36"/>
      <c r="J18" s="41"/>
      <c r="K18" s="73"/>
      <c r="L18" s="73"/>
    </row>
    <row r="19" spans="1:12" ht="24.95" customHeight="1">
      <c r="A19" s="22" t="s">
        <v>57</v>
      </c>
      <c r="B19" s="47">
        <f t="shared" si="0"/>
        <v>40</v>
      </c>
      <c r="C19" s="60">
        <v>40</v>
      </c>
      <c r="D19" s="57"/>
      <c r="F19" s="58"/>
      <c r="G19" s="59"/>
      <c r="H19" s="36"/>
      <c r="I19" s="36"/>
      <c r="J19" s="41"/>
      <c r="K19" s="73"/>
      <c r="L19" s="73"/>
    </row>
    <row r="20" spans="1:12" ht="24.95" customHeight="1">
      <c r="A20" s="22" t="s">
        <v>69</v>
      </c>
      <c r="B20" s="47">
        <f t="shared" si="0"/>
        <v>0.1</v>
      </c>
      <c r="C20" s="60">
        <v>0.1</v>
      </c>
      <c r="D20" s="57"/>
      <c r="E20" s="58"/>
      <c r="F20" s="58"/>
      <c r="G20" s="59"/>
      <c r="H20" s="36"/>
      <c r="I20" s="36"/>
      <c r="J20" s="41"/>
      <c r="K20" s="73"/>
      <c r="L20" s="73"/>
    </row>
    <row r="21" spans="1:12" ht="24.95" customHeight="1">
      <c r="A21" s="22" t="s">
        <v>70</v>
      </c>
      <c r="B21" s="47">
        <f t="shared" si="0"/>
        <v>0.1</v>
      </c>
      <c r="C21" s="60">
        <v>0.1</v>
      </c>
      <c r="D21" s="57"/>
      <c r="E21" s="58"/>
      <c r="F21" s="58"/>
      <c r="G21" s="59"/>
      <c r="H21" s="36"/>
      <c r="I21" s="36"/>
      <c r="J21" s="41"/>
      <c r="K21" s="73"/>
      <c r="L21" s="73"/>
    </row>
    <row r="22" spans="1:12" ht="24.95" customHeight="1">
      <c r="A22" s="22" t="s">
        <v>59</v>
      </c>
      <c r="B22" s="47">
        <f t="shared" si="0"/>
        <v>264</v>
      </c>
      <c r="C22" s="60">
        <v>264</v>
      </c>
      <c r="D22" s="57"/>
      <c r="F22" s="58"/>
      <c r="G22" s="59"/>
      <c r="H22" s="36"/>
      <c r="I22" s="36"/>
      <c r="J22" s="41"/>
      <c r="K22" s="73"/>
      <c r="L22" s="73"/>
    </row>
    <row r="23" spans="1:12" ht="24.95" customHeight="1">
      <c r="A23" s="22" t="s">
        <v>252</v>
      </c>
      <c r="B23" s="47">
        <f t="shared" si="0"/>
        <v>264</v>
      </c>
      <c r="C23" s="60">
        <v>264</v>
      </c>
      <c r="D23" s="57"/>
      <c r="F23" s="58"/>
      <c r="G23" s="59"/>
      <c r="H23" s="36"/>
      <c r="I23" s="36"/>
      <c r="J23" s="41"/>
      <c r="K23" s="73"/>
      <c r="L23" s="73"/>
    </row>
    <row r="24" spans="1:12" ht="24.95" customHeight="1">
      <c r="A24" s="22" t="s">
        <v>253</v>
      </c>
      <c r="B24" s="47">
        <f t="shared" si="0"/>
        <v>591</v>
      </c>
      <c r="C24" s="60">
        <v>591</v>
      </c>
      <c r="D24" s="57"/>
      <c r="E24" s="58"/>
      <c r="F24" s="58"/>
      <c r="G24" s="59"/>
      <c r="H24" s="36"/>
      <c r="I24" s="36"/>
      <c r="J24" s="41"/>
      <c r="K24" s="73"/>
      <c r="L24" s="73"/>
    </row>
    <row r="25" spans="1:12" ht="24.95" customHeight="1">
      <c r="A25" s="22" t="s">
        <v>254</v>
      </c>
      <c r="B25" s="47">
        <f t="shared" si="0"/>
        <v>591</v>
      </c>
      <c r="C25" s="60">
        <v>591</v>
      </c>
      <c r="D25" s="57"/>
      <c r="E25" s="58"/>
      <c r="F25" s="58"/>
      <c r="G25" s="59"/>
      <c r="H25" s="36"/>
      <c r="I25" s="36"/>
      <c r="J25" s="41"/>
      <c r="K25" s="73"/>
      <c r="L25" s="73"/>
    </row>
    <row r="26" spans="1:12" ht="24.95" customHeight="1">
      <c r="A26" s="15" t="s">
        <v>87</v>
      </c>
      <c r="B26" s="47">
        <f t="shared" si="0"/>
        <v>86.09</v>
      </c>
      <c r="C26" s="60">
        <v>86.09</v>
      </c>
      <c r="D26" s="57"/>
      <c r="E26" s="58"/>
      <c r="F26" s="58"/>
      <c r="G26" s="59"/>
      <c r="H26" s="36"/>
      <c r="I26" s="36"/>
      <c r="J26" s="41"/>
      <c r="K26" s="73"/>
      <c r="L26" s="73"/>
    </row>
    <row r="27" spans="1:12" ht="24.95" customHeight="1">
      <c r="A27" s="15" t="s">
        <v>72</v>
      </c>
      <c r="B27" s="47">
        <f t="shared" si="0"/>
        <v>86.09</v>
      </c>
      <c r="C27" s="60">
        <v>86.09</v>
      </c>
      <c r="D27" s="57"/>
      <c r="E27" s="58"/>
      <c r="F27" s="58"/>
      <c r="G27" s="59"/>
      <c r="H27" s="36"/>
      <c r="I27" s="36"/>
      <c r="J27" s="41"/>
      <c r="K27" s="73"/>
      <c r="L27" s="73"/>
    </row>
    <row r="28" spans="1:12" ht="24.95" customHeight="1">
      <c r="A28" s="15" t="s">
        <v>73</v>
      </c>
      <c r="B28" s="47">
        <f t="shared" si="0"/>
        <v>86.09</v>
      </c>
      <c r="C28" s="60">
        <v>86.09</v>
      </c>
      <c r="D28" s="57"/>
      <c r="E28" s="58"/>
      <c r="F28" s="58"/>
      <c r="G28" s="59"/>
      <c r="H28" s="36"/>
      <c r="I28" s="36"/>
      <c r="J28" s="41"/>
      <c r="K28" s="73"/>
      <c r="L28" s="73"/>
    </row>
    <row r="29" spans="1:12" s="38" customFormat="1" ht="24.95" customHeight="1">
      <c r="A29" s="13" t="s">
        <v>74</v>
      </c>
      <c r="B29" s="47">
        <f t="shared" si="0"/>
        <v>59.28</v>
      </c>
      <c r="C29" s="60">
        <f>C30+C34+C37</f>
        <v>59.28</v>
      </c>
      <c r="D29" s="61"/>
      <c r="E29" s="62"/>
      <c r="F29" s="62"/>
      <c r="G29" s="63"/>
      <c r="H29" s="64"/>
      <c r="I29" s="64"/>
      <c r="K29" s="74"/>
      <c r="L29" s="74"/>
    </row>
    <row r="30" spans="1:12" ht="24.95" customHeight="1">
      <c r="A30" s="15" t="s">
        <v>255</v>
      </c>
      <c r="B30" s="47">
        <f t="shared" si="0"/>
        <v>1.28</v>
      </c>
      <c r="C30" s="59">
        <v>1.28</v>
      </c>
      <c r="D30" s="58"/>
      <c r="E30" s="58"/>
      <c r="F30" s="58"/>
      <c r="G30" s="59"/>
      <c r="H30" s="36"/>
      <c r="I30" s="36"/>
      <c r="J30" s="41"/>
      <c r="K30" s="73"/>
      <c r="L30" s="73"/>
    </row>
    <row r="31" spans="1:12" ht="24.95" customHeight="1">
      <c r="A31" s="15" t="s">
        <v>66</v>
      </c>
      <c r="B31" s="47">
        <f t="shared" si="0"/>
        <v>1.28</v>
      </c>
      <c r="C31" s="59">
        <v>1.28</v>
      </c>
      <c r="D31" s="58"/>
      <c r="E31" s="58"/>
      <c r="F31" s="58"/>
      <c r="G31" s="59"/>
      <c r="H31" s="36"/>
      <c r="I31" s="36"/>
      <c r="J31" s="41"/>
      <c r="K31" s="73"/>
      <c r="L31" s="73"/>
    </row>
    <row r="32" spans="1:12" ht="24.95" customHeight="1">
      <c r="A32" s="15" t="s">
        <v>67</v>
      </c>
      <c r="B32" s="47">
        <f t="shared" si="0"/>
        <v>1.04</v>
      </c>
      <c r="C32" s="59">
        <v>1.04</v>
      </c>
      <c r="D32" s="58"/>
      <c r="E32" s="58"/>
      <c r="F32" s="58"/>
      <c r="G32" s="59"/>
      <c r="H32" s="36"/>
      <c r="I32" s="36"/>
      <c r="J32" s="41"/>
      <c r="K32" s="73"/>
      <c r="L32" s="73"/>
    </row>
    <row r="33" spans="1:12" ht="24.95" customHeight="1">
      <c r="A33" s="15" t="s">
        <v>256</v>
      </c>
      <c r="B33" s="47">
        <f t="shared" si="0"/>
        <v>0.24</v>
      </c>
      <c r="C33" s="59">
        <v>0.24</v>
      </c>
      <c r="D33" s="58"/>
      <c r="E33" s="58"/>
      <c r="F33" s="58"/>
      <c r="G33" s="59"/>
      <c r="H33" s="36"/>
      <c r="I33" s="36"/>
      <c r="J33" s="41"/>
      <c r="K33" s="73"/>
      <c r="L33" s="73"/>
    </row>
    <row r="34" spans="1:12" ht="24.95" customHeight="1">
      <c r="A34" s="13" t="s">
        <v>54</v>
      </c>
      <c r="B34" s="47">
        <f t="shared" si="0"/>
        <v>52.53</v>
      </c>
      <c r="C34" s="59">
        <v>52.53</v>
      </c>
      <c r="D34" s="58"/>
      <c r="E34" s="58"/>
      <c r="F34" s="58"/>
      <c r="G34" s="59"/>
      <c r="H34" s="36"/>
      <c r="I34" s="36"/>
      <c r="J34" s="41"/>
    </row>
    <row r="35" spans="1:12" ht="24.95" customHeight="1">
      <c r="A35" s="22" t="s">
        <v>55</v>
      </c>
      <c r="B35" s="47">
        <f t="shared" si="0"/>
        <v>52.53</v>
      </c>
      <c r="C35" s="59">
        <v>52.53</v>
      </c>
      <c r="D35" s="58"/>
      <c r="E35" s="58"/>
      <c r="F35" s="58"/>
      <c r="G35" s="59"/>
      <c r="H35" s="36"/>
      <c r="I35" s="36"/>
    </row>
    <row r="36" spans="1:12" ht="24.95" customHeight="1">
      <c r="A36" s="22" t="s">
        <v>56</v>
      </c>
      <c r="B36" s="47">
        <f t="shared" si="0"/>
        <v>52.53</v>
      </c>
      <c r="C36" s="59">
        <v>52.53</v>
      </c>
      <c r="D36" s="58"/>
      <c r="E36" s="58"/>
      <c r="F36" s="58"/>
      <c r="G36" s="59"/>
      <c r="H36" s="36"/>
      <c r="I36" s="36"/>
    </row>
    <row r="37" spans="1:12" ht="24.95" customHeight="1">
      <c r="A37" s="15" t="s">
        <v>71</v>
      </c>
      <c r="B37" s="47">
        <f t="shared" si="0"/>
        <v>5.47</v>
      </c>
      <c r="C37" s="59">
        <v>5.47</v>
      </c>
      <c r="D37" s="58"/>
      <c r="E37" s="58"/>
      <c r="F37" s="58"/>
      <c r="G37" s="59"/>
      <c r="H37" s="36"/>
      <c r="I37" s="36"/>
    </row>
    <row r="38" spans="1:12" ht="24.95" customHeight="1">
      <c r="A38" s="15" t="s">
        <v>72</v>
      </c>
      <c r="B38" s="47">
        <f t="shared" si="0"/>
        <v>5.47</v>
      </c>
      <c r="C38" s="59">
        <v>5.47</v>
      </c>
      <c r="D38" s="58"/>
      <c r="E38" s="58"/>
      <c r="F38" s="58"/>
      <c r="G38" s="59"/>
      <c r="H38" s="36"/>
      <c r="I38" s="36"/>
    </row>
    <row r="39" spans="1:12" ht="24.95" customHeight="1">
      <c r="A39" s="15" t="s">
        <v>73</v>
      </c>
      <c r="B39" s="47">
        <f t="shared" si="0"/>
        <v>5.47</v>
      </c>
      <c r="C39" s="59">
        <v>5.47</v>
      </c>
      <c r="D39" s="58"/>
      <c r="E39" s="58"/>
      <c r="F39" s="58"/>
      <c r="G39" s="59"/>
      <c r="H39" s="36"/>
      <c r="I39" s="36"/>
    </row>
    <row r="40" spans="1:12" s="38" customFormat="1" ht="24.95" customHeight="1">
      <c r="A40" s="13" t="s">
        <v>75</v>
      </c>
      <c r="B40" s="47">
        <f t="shared" si="0"/>
        <v>45.19</v>
      </c>
      <c r="C40" s="59">
        <f>C41+C45+C48</f>
        <v>45.19</v>
      </c>
      <c r="D40" s="62"/>
      <c r="E40" s="62"/>
      <c r="F40" s="62"/>
      <c r="G40" s="63"/>
      <c r="H40" s="64"/>
      <c r="I40" s="64"/>
      <c r="J40" s="75"/>
      <c r="K40" s="75"/>
      <c r="L40" s="75"/>
    </row>
    <row r="41" spans="1:12" ht="24.95" customHeight="1">
      <c r="A41" s="15" t="s">
        <v>65</v>
      </c>
      <c r="B41" s="47">
        <f t="shared" si="0"/>
        <v>1.02</v>
      </c>
      <c r="C41" s="59">
        <v>1.02</v>
      </c>
      <c r="D41" s="58"/>
      <c r="E41" s="58"/>
      <c r="F41" s="58"/>
      <c r="G41" s="59"/>
      <c r="H41" s="36"/>
      <c r="I41" s="36"/>
    </row>
    <row r="42" spans="1:12" ht="24.95" customHeight="1">
      <c r="A42" s="15" t="s">
        <v>66</v>
      </c>
      <c r="B42" s="47">
        <f t="shared" si="0"/>
        <v>1.02</v>
      </c>
      <c r="C42" s="59">
        <v>1.02</v>
      </c>
      <c r="D42" s="58"/>
      <c r="E42" s="58"/>
      <c r="F42" s="58"/>
      <c r="G42" s="59"/>
      <c r="H42" s="36"/>
      <c r="I42" s="36"/>
    </row>
    <row r="43" spans="1:12" ht="24.95" customHeight="1">
      <c r="A43" s="15" t="s">
        <v>67</v>
      </c>
      <c r="B43" s="47">
        <f t="shared" si="0"/>
        <v>0.83</v>
      </c>
      <c r="C43" s="59">
        <v>0.83</v>
      </c>
      <c r="D43" s="58"/>
      <c r="E43" s="58"/>
      <c r="F43" s="58"/>
      <c r="G43" s="59"/>
      <c r="H43" s="36"/>
      <c r="I43" s="36"/>
    </row>
    <row r="44" spans="1:12" ht="24.95" customHeight="1">
      <c r="A44" s="15" t="s">
        <v>68</v>
      </c>
      <c r="B44" s="47">
        <f t="shared" si="0"/>
        <v>0.19</v>
      </c>
      <c r="C44" s="59">
        <v>0.19</v>
      </c>
      <c r="D44" s="58"/>
      <c r="E44" s="58"/>
      <c r="F44" s="58"/>
      <c r="G44" s="59"/>
      <c r="H44" s="36"/>
      <c r="I44" s="36"/>
    </row>
    <row r="45" spans="1:12" ht="24.95" customHeight="1">
      <c r="A45" s="13" t="s">
        <v>54</v>
      </c>
      <c r="B45" s="47">
        <f t="shared" si="0"/>
        <v>39.979999999999997</v>
      </c>
      <c r="C45" s="59">
        <v>39.979999999999997</v>
      </c>
      <c r="D45" s="58"/>
      <c r="E45" s="58"/>
      <c r="F45" s="58"/>
      <c r="G45" s="59"/>
      <c r="H45" s="36"/>
      <c r="I45" s="36"/>
    </row>
    <row r="46" spans="1:12" ht="24.95" customHeight="1">
      <c r="A46" s="22" t="s">
        <v>55</v>
      </c>
      <c r="B46" s="47">
        <f t="shared" si="0"/>
        <v>39.979999999999997</v>
      </c>
      <c r="C46" s="59">
        <v>39.979999999999997</v>
      </c>
      <c r="D46" s="58"/>
      <c r="E46" s="58"/>
      <c r="F46" s="58"/>
      <c r="G46" s="59"/>
      <c r="H46" s="36"/>
      <c r="I46" s="36"/>
    </row>
    <row r="47" spans="1:12" ht="24.95" customHeight="1">
      <c r="A47" s="22" t="s">
        <v>56</v>
      </c>
      <c r="B47" s="47">
        <f t="shared" si="0"/>
        <v>39.979999999999997</v>
      </c>
      <c r="C47" s="59">
        <v>39.979999999999997</v>
      </c>
      <c r="D47" s="58"/>
      <c r="E47" s="58"/>
      <c r="F47" s="58"/>
      <c r="G47" s="59"/>
      <c r="H47" s="36"/>
      <c r="I47" s="36"/>
    </row>
    <row r="48" spans="1:12" ht="24.95" customHeight="1">
      <c r="A48" s="15" t="s">
        <v>71</v>
      </c>
      <c r="B48" s="47">
        <f t="shared" si="0"/>
        <v>4.1900000000000004</v>
      </c>
      <c r="C48" s="59">
        <v>4.1900000000000004</v>
      </c>
      <c r="D48" s="58"/>
      <c r="E48" s="58"/>
      <c r="F48" s="58"/>
      <c r="G48" s="59"/>
      <c r="H48" s="36"/>
      <c r="I48" s="36"/>
    </row>
    <row r="49" spans="1:12" ht="24.95" customHeight="1">
      <c r="A49" s="15" t="s">
        <v>72</v>
      </c>
      <c r="B49" s="47">
        <f t="shared" si="0"/>
        <v>4.1900000000000004</v>
      </c>
      <c r="C49" s="59">
        <v>4.1900000000000004</v>
      </c>
      <c r="D49" s="58"/>
      <c r="E49" s="58"/>
      <c r="F49" s="58"/>
      <c r="G49" s="59"/>
      <c r="H49" s="36"/>
      <c r="I49" s="36"/>
    </row>
    <row r="50" spans="1:12" ht="24.95" customHeight="1">
      <c r="A50" s="15" t="s">
        <v>73</v>
      </c>
      <c r="B50" s="47">
        <f t="shared" si="0"/>
        <v>4.1900000000000004</v>
      </c>
      <c r="C50" s="59">
        <v>4.1900000000000004</v>
      </c>
      <c r="D50" s="58"/>
      <c r="E50" s="58"/>
      <c r="F50" s="58"/>
      <c r="G50" s="59"/>
      <c r="H50" s="36"/>
      <c r="I50" s="36"/>
    </row>
    <row r="51" spans="1:12" s="38" customFormat="1" ht="24.95" customHeight="1">
      <c r="A51" s="13" t="s">
        <v>133</v>
      </c>
      <c r="B51" s="47">
        <f t="shared" si="0"/>
        <v>137.33000000000001</v>
      </c>
      <c r="C51" s="47">
        <f>C52+C55+C59+C63</f>
        <v>137.33000000000001</v>
      </c>
      <c r="D51" s="50"/>
      <c r="E51" s="51"/>
      <c r="F51" s="51"/>
      <c r="G51" s="65"/>
      <c r="H51" s="51"/>
      <c r="I51" s="51"/>
      <c r="J51" s="75"/>
      <c r="K51" s="75"/>
      <c r="L51" s="75"/>
    </row>
    <row r="52" spans="1:12" ht="24.95" customHeight="1">
      <c r="A52" s="15" t="s">
        <v>62</v>
      </c>
      <c r="B52" s="47">
        <f t="shared" si="0"/>
        <v>12.93</v>
      </c>
      <c r="C52" s="53">
        <v>12.93</v>
      </c>
      <c r="D52" s="16"/>
      <c r="E52" s="55"/>
      <c r="F52" s="55"/>
      <c r="G52" s="56"/>
      <c r="H52" s="55"/>
      <c r="I52" s="55"/>
    </row>
    <row r="53" spans="1:12" ht="24.95" customHeight="1">
      <c r="A53" s="15" t="s">
        <v>63</v>
      </c>
      <c r="B53" s="47">
        <f t="shared" si="0"/>
        <v>12.93</v>
      </c>
      <c r="C53" s="53">
        <v>12.93</v>
      </c>
      <c r="D53" s="57"/>
      <c r="E53" s="58"/>
      <c r="F53" s="58"/>
      <c r="G53" s="59"/>
      <c r="H53" s="36"/>
      <c r="I53" s="36"/>
    </row>
    <row r="54" spans="1:12" ht="24.95" customHeight="1">
      <c r="A54" s="15" t="s">
        <v>64</v>
      </c>
      <c r="B54" s="47">
        <f t="shared" si="0"/>
        <v>12.93</v>
      </c>
      <c r="C54" s="53">
        <v>12.93</v>
      </c>
      <c r="D54" s="57"/>
      <c r="E54" s="58"/>
      <c r="F54" s="58"/>
      <c r="G54" s="59"/>
      <c r="H54" s="36"/>
      <c r="I54" s="36"/>
    </row>
    <row r="55" spans="1:12" ht="24.95" customHeight="1">
      <c r="A55" s="15" t="s">
        <v>65</v>
      </c>
      <c r="B55" s="47">
        <f t="shared" si="0"/>
        <v>1.75</v>
      </c>
      <c r="C55" s="60">
        <v>1.75</v>
      </c>
      <c r="D55" s="57"/>
      <c r="E55" s="58"/>
      <c r="F55" s="58"/>
      <c r="G55" s="59"/>
      <c r="H55" s="36"/>
      <c r="I55" s="36"/>
    </row>
    <row r="56" spans="1:12" ht="24.95" customHeight="1">
      <c r="A56" s="15" t="s">
        <v>66</v>
      </c>
      <c r="B56" s="47">
        <f t="shared" si="0"/>
        <v>1.75</v>
      </c>
      <c r="C56" s="60">
        <v>1.75</v>
      </c>
      <c r="D56" s="57"/>
      <c r="E56" s="58"/>
      <c r="F56" s="58"/>
      <c r="G56" s="59"/>
      <c r="H56" s="36"/>
      <c r="I56" s="36"/>
    </row>
    <row r="57" spans="1:12" ht="24.95" customHeight="1">
      <c r="A57" s="15" t="s">
        <v>67</v>
      </c>
      <c r="B57" s="47">
        <f t="shared" si="0"/>
        <v>1.37</v>
      </c>
      <c r="C57" s="60">
        <v>1.37</v>
      </c>
      <c r="D57" s="57"/>
      <c r="E57" s="58"/>
      <c r="F57" s="58"/>
      <c r="G57" s="59"/>
      <c r="H57" s="36"/>
      <c r="I57" s="36"/>
    </row>
    <row r="58" spans="1:12" ht="24.95" customHeight="1">
      <c r="A58" s="15" t="s">
        <v>68</v>
      </c>
      <c r="B58" s="47">
        <f t="shared" si="0"/>
        <v>0.38</v>
      </c>
      <c r="C58" s="60">
        <v>0.38</v>
      </c>
      <c r="D58" s="57"/>
      <c r="E58" s="58"/>
      <c r="F58" s="58"/>
      <c r="G58" s="59"/>
      <c r="H58" s="36"/>
      <c r="I58" s="36"/>
    </row>
    <row r="59" spans="1:12" ht="24.95" customHeight="1">
      <c r="A59" s="13" t="s">
        <v>54</v>
      </c>
      <c r="B59" s="47">
        <f t="shared" si="0"/>
        <v>114.37</v>
      </c>
      <c r="C59" s="60">
        <v>114.37</v>
      </c>
      <c r="D59" s="57"/>
      <c r="E59" s="58"/>
      <c r="F59" s="58"/>
      <c r="G59" s="59"/>
      <c r="H59" s="36"/>
      <c r="I59" s="36"/>
    </row>
    <row r="60" spans="1:12" ht="24.95" customHeight="1">
      <c r="A60" s="22" t="s">
        <v>55</v>
      </c>
      <c r="B60" s="47">
        <f t="shared" si="0"/>
        <v>114.37</v>
      </c>
      <c r="C60" s="60">
        <v>114.37</v>
      </c>
      <c r="D60" s="57"/>
      <c r="E60" s="58"/>
      <c r="F60" s="58"/>
      <c r="G60" s="59"/>
      <c r="H60" s="36"/>
      <c r="I60" s="36"/>
    </row>
    <row r="61" spans="1:12" ht="24.95" customHeight="1">
      <c r="A61" s="22" t="s">
        <v>56</v>
      </c>
      <c r="B61" s="47">
        <f t="shared" si="0"/>
        <v>79.37</v>
      </c>
      <c r="C61" s="60">
        <v>79.37</v>
      </c>
      <c r="D61" s="57"/>
      <c r="E61" s="58"/>
      <c r="F61" s="58"/>
      <c r="G61" s="59"/>
      <c r="H61" s="36"/>
      <c r="I61" s="36"/>
    </row>
    <row r="62" spans="1:12" ht="24.95" customHeight="1">
      <c r="A62" s="22" t="s">
        <v>257</v>
      </c>
      <c r="B62" s="47">
        <f t="shared" si="0"/>
        <v>35</v>
      </c>
      <c r="C62" s="60">
        <v>35</v>
      </c>
      <c r="D62" s="57"/>
      <c r="E62" s="58"/>
      <c r="F62" s="58"/>
      <c r="G62" s="59"/>
      <c r="H62" s="36"/>
      <c r="I62" s="36"/>
    </row>
    <row r="63" spans="1:12" ht="24.95" customHeight="1">
      <c r="A63" s="15" t="s">
        <v>87</v>
      </c>
      <c r="B63" s="47">
        <f t="shared" si="0"/>
        <v>8.2799999999999994</v>
      </c>
      <c r="C63" s="60">
        <v>8.2799999999999994</v>
      </c>
      <c r="D63" s="57"/>
      <c r="E63" s="58"/>
      <c r="F63" s="58"/>
      <c r="G63" s="59"/>
      <c r="H63" s="36"/>
      <c r="I63" s="36"/>
    </row>
    <row r="64" spans="1:12" ht="24.95" customHeight="1">
      <c r="A64" s="15" t="s">
        <v>72</v>
      </c>
      <c r="B64" s="47">
        <f t="shared" si="0"/>
        <v>8.2799999999999994</v>
      </c>
      <c r="C64" s="60">
        <v>8.2799999999999994</v>
      </c>
      <c r="D64" s="57"/>
      <c r="E64" s="58"/>
      <c r="F64" s="58"/>
      <c r="G64" s="59"/>
      <c r="H64" s="36"/>
      <c r="I64" s="36"/>
    </row>
    <row r="65" spans="1:12" ht="24.95" customHeight="1">
      <c r="A65" s="15" t="s">
        <v>73</v>
      </c>
      <c r="B65" s="47">
        <f t="shared" si="0"/>
        <v>8.2799999999999994</v>
      </c>
      <c r="C65" s="60">
        <v>8.2799999999999994</v>
      </c>
      <c r="D65" s="58"/>
      <c r="E65" s="58"/>
      <c r="F65" s="58"/>
      <c r="G65" s="59"/>
      <c r="H65" s="36"/>
      <c r="I65" s="36"/>
    </row>
    <row r="66" spans="1:12" s="38" customFormat="1" ht="24.95" customHeight="1">
      <c r="A66" s="13" t="s">
        <v>77</v>
      </c>
      <c r="B66" s="47">
        <f t="shared" si="0"/>
        <v>44.970000000000006</v>
      </c>
      <c r="C66" s="59">
        <f>C67+C71+C74</f>
        <v>44.970000000000006</v>
      </c>
      <c r="D66" s="62"/>
      <c r="E66" s="62"/>
      <c r="F66" s="62"/>
      <c r="G66" s="63"/>
      <c r="H66" s="64"/>
      <c r="I66" s="64"/>
      <c r="J66" s="75"/>
      <c r="K66" s="75"/>
      <c r="L66" s="75"/>
    </row>
    <row r="67" spans="1:12" ht="24.95" customHeight="1">
      <c r="A67" s="15" t="s">
        <v>255</v>
      </c>
      <c r="B67" s="47">
        <f t="shared" si="0"/>
        <v>1.02</v>
      </c>
      <c r="C67" s="59">
        <v>1.02</v>
      </c>
      <c r="D67" s="58"/>
      <c r="E67" s="58"/>
      <c r="F67" s="58"/>
      <c r="G67" s="59"/>
      <c r="H67" s="36"/>
      <c r="I67" s="36"/>
    </row>
    <row r="68" spans="1:12" ht="24.95" customHeight="1">
      <c r="A68" s="15" t="s">
        <v>66</v>
      </c>
      <c r="B68" s="47">
        <f t="shared" si="0"/>
        <v>1.02</v>
      </c>
      <c r="C68" s="59">
        <v>1.02</v>
      </c>
      <c r="D68" s="58"/>
      <c r="E68" s="58"/>
      <c r="F68" s="58"/>
      <c r="G68" s="59"/>
      <c r="H68" s="36"/>
      <c r="I68" s="36"/>
    </row>
    <row r="69" spans="1:12" ht="24.95" customHeight="1">
      <c r="A69" s="15" t="s">
        <v>67</v>
      </c>
      <c r="B69" s="47">
        <f t="shared" si="0"/>
        <v>0.83</v>
      </c>
      <c r="C69" s="59">
        <v>0.83</v>
      </c>
      <c r="D69" s="58"/>
      <c r="E69" s="58"/>
      <c r="F69" s="58"/>
      <c r="G69" s="59"/>
      <c r="H69" s="36"/>
      <c r="I69" s="36"/>
    </row>
    <row r="70" spans="1:12" ht="24.95" customHeight="1">
      <c r="A70" s="15" t="s">
        <v>256</v>
      </c>
      <c r="B70" s="47">
        <f t="shared" si="0"/>
        <v>0.19</v>
      </c>
      <c r="C70" s="59">
        <v>0.19</v>
      </c>
      <c r="D70" s="58"/>
      <c r="E70" s="58"/>
      <c r="F70" s="58"/>
      <c r="G70" s="59"/>
      <c r="H70" s="36"/>
      <c r="I70" s="36"/>
    </row>
    <row r="71" spans="1:12" ht="24.95" customHeight="1">
      <c r="A71" s="13" t="s">
        <v>54</v>
      </c>
      <c r="B71" s="47">
        <f t="shared" si="0"/>
        <v>39.770000000000003</v>
      </c>
      <c r="C71" s="59">
        <v>39.770000000000003</v>
      </c>
      <c r="D71" s="58"/>
      <c r="E71" s="58"/>
      <c r="F71" s="58"/>
      <c r="G71" s="59"/>
      <c r="H71" s="36"/>
      <c r="I71" s="36"/>
    </row>
    <row r="72" spans="1:12" ht="24.95" customHeight="1">
      <c r="A72" s="22" t="s">
        <v>55</v>
      </c>
      <c r="B72" s="47">
        <f t="shared" ref="B72:B135" si="1">C72+G72</f>
        <v>39.770000000000003</v>
      </c>
      <c r="C72" s="59">
        <v>39.770000000000003</v>
      </c>
      <c r="D72" s="58"/>
      <c r="E72" s="58"/>
      <c r="F72" s="58"/>
      <c r="G72" s="59"/>
      <c r="H72" s="36"/>
      <c r="I72" s="36"/>
    </row>
    <row r="73" spans="1:12" ht="24.95" customHeight="1">
      <c r="A73" s="22" t="s">
        <v>56</v>
      </c>
      <c r="B73" s="47">
        <f t="shared" si="1"/>
        <v>39.770000000000003</v>
      </c>
      <c r="C73" s="59">
        <v>39.770000000000003</v>
      </c>
      <c r="D73" s="58"/>
      <c r="E73" s="58"/>
      <c r="F73" s="58"/>
      <c r="G73" s="59"/>
      <c r="H73" s="36"/>
      <c r="I73" s="36"/>
    </row>
    <row r="74" spans="1:12" ht="24.95" customHeight="1">
      <c r="A74" s="15" t="s">
        <v>71</v>
      </c>
      <c r="B74" s="47">
        <f t="shared" si="1"/>
        <v>4.18</v>
      </c>
      <c r="C74" s="59">
        <v>4.18</v>
      </c>
      <c r="D74" s="58"/>
      <c r="E74" s="58"/>
      <c r="F74" s="58"/>
      <c r="G74" s="59"/>
      <c r="H74" s="36"/>
      <c r="I74" s="36"/>
    </row>
    <row r="75" spans="1:12" ht="24.95" customHeight="1">
      <c r="A75" s="15" t="s">
        <v>72</v>
      </c>
      <c r="B75" s="47">
        <f t="shared" si="1"/>
        <v>4.18</v>
      </c>
      <c r="C75" s="59">
        <v>4.18</v>
      </c>
      <c r="D75" s="58"/>
      <c r="E75" s="58"/>
      <c r="F75" s="58"/>
      <c r="G75" s="59"/>
      <c r="H75" s="36"/>
      <c r="I75" s="36"/>
    </row>
    <row r="76" spans="1:12" ht="24.95" customHeight="1">
      <c r="A76" s="15" t="s">
        <v>73</v>
      </c>
      <c r="B76" s="47">
        <f t="shared" si="1"/>
        <v>4.18</v>
      </c>
      <c r="C76" s="59">
        <v>4.18</v>
      </c>
      <c r="D76" s="58"/>
      <c r="E76" s="58"/>
      <c r="F76" s="58"/>
      <c r="G76" s="59"/>
      <c r="H76" s="36"/>
      <c r="I76" s="36"/>
    </row>
    <row r="77" spans="1:12" s="38" customFormat="1" ht="24.95" customHeight="1">
      <c r="A77" s="13" t="s">
        <v>258</v>
      </c>
      <c r="B77" s="47">
        <f t="shared" si="1"/>
        <v>42.88000000000001</v>
      </c>
      <c r="C77" s="59">
        <f>C78+C82+C85</f>
        <v>42.88000000000001</v>
      </c>
      <c r="D77" s="62"/>
      <c r="E77" s="62"/>
      <c r="F77" s="62"/>
      <c r="G77" s="63"/>
      <c r="H77" s="64"/>
      <c r="I77" s="64"/>
      <c r="J77" s="75"/>
      <c r="K77" s="75"/>
      <c r="L77" s="75"/>
    </row>
    <row r="78" spans="1:12" ht="24.95" customHeight="1">
      <c r="A78" s="15" t="s">
        <v>255</v>
      </c>
      <c r="B78" s="47">
        <f t="shared" si="1"/>
        <v>1.02</v>
      </c>
      <c r="C78" s="59">
        <v>1.02</v>
      </c>
      <c r="D78" s="58"/>
      <c r="E78" s="58"/>
      <c r="F78" s="58"/>
      <c r="G78" s="59"/>
      <c r="H78" s="36"/>
      <c r="I78" s="36"/>
    </row>
    <row r="79" spans="1:12" ht="24.95" customHeight="1">
      <c r="A79" s="15" t="s">
        <v>66</v>
      </c>
      <c r="B79" s="47">
        <f t="shared" si="1"/>
        <v>1.02</v>
      </c>
      <c r="C79" s="59">
        <v>1.02</v>
      </c>
      <c r="D79" s="58"/>
      <c r="E79" s="58"/>
      <c r="F79" s="58"/>
      <c r="G79" s="59"/>
      <c r="H79" s="36"/>
      <c r="I79" s="36"/>
    </row>
    <row r="80" spans="1:12" ht="24.95" customHeight="1">
      <c r="A80" s="15" t="s">
        <v>67</v>
      </c>
      <c r="B80" s="47">
        <f t="shared" si="1"/>
        <v>0.83</v>
      </c>
      <c r="C80" s="59">
        <v>0.83</v>
      </c>
      <c r="D80" s="58"/>
      <c r="E80" s="58"/>
      <c r="F80" s="58"/>
      <c r="G80" s="59"/>
      <c r="H80" s="36"/>
      <c r="I80" s="36"/>
    </row>
    <row r="81" spans="1:12" ht="24.95" customHeight="1">
      <c r="A81" s="15" t="s">
        <v>256</v>
      </c>
      <c r="B81" s="47">
        <f t="shared" si="1"/>
        <v>0.19</v>
      </c>
      <c r="C81" s="59">
        <v>0.19</v>
      </c>
      <c r="D81" s="58"/>
      <c r="E81" s="58"/>
      <c r="F81" s="58"/>
      <c r="G81" s="59"/>
      <c r="H81" s="36"/>
      <c r="I81" s="36"/>
    </row>
    <row r="82" spans="1:12" ht="24.95" customHeight="1">
      <c r="A82" s="13" t="s">
        <v>54</v>
      </c>
      <c r="B82" s="47">
        <f t="shared" si="1"/>
        <v>37.950000000000003</v>
      </c>
      <c r="C82" s="59">
        <v>37.950000000000003</v>
      </c>
      <c r="D82" s="58"/>
      <c r="E82" s="58"/>
      <c r="F82" s="58"/>
      <c r="G82" s="59"/>
      <c r="H82" s="36"/>
      <c r="I82" s="36"/>
    </row>
    <row r="83" spans="1:12" ht="24.95" customHeight="1">
      <c r="A83" s="22" t="s">
        <v>55</v>
      </c>
      <c r="B83" s="47">
        <f t="shared" si="1"/>
        <v>37.950000000000003</v>
      </c>
      <c r="C83" s="59">
        <v>37.950000000000003</v>
      </c>
      <c r="D83" s="58"/>
      <c r="E83" s="58"/>
      <c r="F83" s="58"/>
      <c r="G83" s="59"/>
      <c r="H83" s="36"/>
      <c r="I83" s="36"/>
    </row>
    <row r="84" spans="1:12" ht="24.95" customHeight="1">
      <c r="A84" s="22" t="s">
        <v>56</v>
      </c>
      <c r="B84" s="47">
        <f t="shared" si="1"/>
        <v>37.950000000000003</v>
      </c>
      <c r="C84" s="59">
        <v>37.950000000000003</v>
      </c>
      <c r="D84" s="58"/>
      <c r="E84" s="58"/>
      <c r="F84" s="58"/>
      <c r="G84" s="59"/>
      <c r="H84" s="36"/>
      <c r="I84" s="36"/>
    </row>
    <row r="85" spans="1:12" ht="24.95" customHeight="1">
      <c r="A85" s="15" t="s">
        <v>71</v>
      </c>
      <c r="B85" s="47">
        <f t="shared" si="1"/>
        <v>3.91</v>
      </c>
      <c r="C85" s="59">
        <v>3.91</v>
      </c>
      <c r="D85" s="58"/>
      <c r="E85" s="58"/>
      <c r="F85" s="58"/>
      <c r="G85" s="59"/>
      <c r="H85" s="36"/>
      <c r="I85" s="36"/>
    </row>
    <row r="86" spans="1:12" ht="24.95" customHeight="1">
      <c r="A86" s="15" t="s">
        <v>72</v>
      </c>
      <c r="B86" s="47">
        <f t="shared" si="1"/>
        <v>3.91</v>
      </c>
      <c r="C86" s="59">
        <v>3.91</v>
      </c>
      <c r="D86" s="48"/>
      <c r="E86" s="54"/>
      <c r="F86" s="54"/>
      <c r="G86" s="49"/>
      <c r="H86" s="54"/>
      <c r="I86" s="54"/>
    </row>
    <row r="87" spans="1:12" ht="24.95" customHeight="1">
      <c r="A87" s="15" t="s">
        <v>73</v>
      </c>
      <c r="B87" s="47">
        <f t="shared" si="1"/>
        <v>3.91</v>
      </c>
      <c r="C87" s="59">
        <v>3.91</v>
      </c>
      <c r="D87" s="16"/>
      <c r="E87" s="55"/>
      <c r="F87" s="55"/>
      <c r="G87" s="56"/>
      <c r="H87" s="55"/>
      <c r="I87" s="55"/>
    </row>
    <row r="88" spans="1:12" s="38" customFormat="1" ht="24.95" customHeight="1">
      <c r="A88" s="13" t="s">
        <v>79</v>
      </c>
      <c r="B88" s="47">
        <f t="shared" si="1"/>
        <v>830.91</v>
      </c>
      <c r="C88" s="76">
        <f>C89+C92+C96+C99</f>
        <v>830.91</v>
      </c>
      <c r="D88" s="61"/>
      <c r="E88" s="62"/>
      <c r="F88" s="62"/>
      <c r="G88" s="63"/>
      <c r="H88" s="64"/>
      <c r="I88" s="64"/>
      <c r="J88" s="75"/>
      <c r="K88" s="75"/>
      <c r="L88" s="75"/>
    </row>
    <row r="89" spans="1:12" ht="24.95" customHeight="1">
      <c r="A89" s="15" t="s">
        <v>62</v>
      </c>
      <c r="B89" s="47">
        <f t="shared" si="1"/>
        <v>86.19</v>
      </c>
      <c r="C89" s="60">
        <v>86.19</v>
      </c>
      <c r="D89" s="57"/>
      <c r="E89" s="58"/>
      <c r="F89" s="58"/>
      <c r="G89" s="59"/>
      <c r="H89" s="36"/>
      <c r="I89" s="36"/>
    </row>
    <row r="90" spans="1:12" ht="24.95" customHeight="1">
      <c r="A90" s="15" t="s">
        <v>63</v>
      </c>
      <c r="B90" s="47">
        <f t="shared" si="1"/>
        <v>86.19</v>
      </c>
      <c r="C90" s="60">
        <v>86.19</v>
      </c>
      <c r="D90" s="57"/>
      <c r="E90" s="58"/>
      <c r="F90" s="58"/>
      <c r="G90" s="59"/>
      <c r="H90" s="36"/>
      <c r="I90" s="36"/>
    </row>
    <row r="91" spans="1:12" ht="24.95" customHeight="1">
      <c r="A91" s="15" t="s">
        <v>80</v>
      </c>
      <c r="B91" s="47">
        <f t="shared" si="1"/>
        <v>86.19</v>
      </c>
      <c r="C91" s="60">
        <v>86.19</v>
      </c>
      <c r="D91" s="57"/>
      <c r="E91" s="58"/>
      <c r="F91" s="58"/>
      <c r="G91" s="59"/>
      <c r="H91" s="36"/>
      <c r="I91" s="36"/>
    </row>
    <row r="92" spans="1:12" ht="24.95" customHeight="1">
      <c r="A92" s="15" t="s">
        <v>65</v>
      </c>
      <c r="B92" s="47">
        <f t="shared" si="1"/>
        <v>13.16</v>
      </c>
      <c r="C92" s="60">
        <v>13.16</v>
      </c>
      <c r="D92" s="57"/>
      <c r="E92" s="58"/>
      <c r="F92" s="58"/>
      <c r="G92" s="59"/>
      <c r="H92" s="36"/>
      <c r="I92" s="36"/>
    </row>
    <row r="93" spans="1:12" ht="24.95" customHeight="1">
      <c r="A93" s="15" t="s">
        <v>66</v>
      </c>
      <c r="B93" s="47">
        <f t="shared" si="1"/>
        <v>13.16</v>
      </c>
      <c r="C93" s="60">
        <v>13.16</v>
      </c>
      <c r="D93" s="57"/>
      <c r="E93" s="58"/>
      <c r="F93" s="58"/>
      <c r="G93" s="59"/>
      <c r="H93" s="36"/>
      <c r="I93" s="36"/>
    </row>
    <row r="94" spans="1:12" ht="24.95" customHeight="1">
      <c r="A94" s="15" t="s">
        <v>81</v>
      </c>
      <c r="B94" s="47">
        <f t="shared" si="1"/>
        <v>9.6</v>
      </c>
      <c r="C94" s="60">
        <v>9.6</v>
      </c>
      <c r="D94" s="57"/>
      <c r="E94" s="58"/>
      <c r="F94" s="58"/>
      <c r="G94" s="59"/>
      <c r="H94" s="36"/>
      <c r="I94" s="36"/>
    </row>
    <row r="95" spans="1:12" ht="24.95" customHeight="1">
      <c r="A95" s="15" t="s">
        <v>68</v>
      </c>
      <c r="B95" s="47">
        <f t="shared" si="1"/>
        <v>3.56</v>
      </c>
      <c r="C95" s="60">
        <v>3.56</v>
      </c>
      <c r="D95" s="57"/>
      <c r="E95" s="58"/>
      <c r="F95" s="58"/>
      <c r="G95" s="59"/>
      <c r="H95" s="36"/>
      <c r="I95" s="36"/>
    </row>
    <row r="96" spans="1:12" ht="24.95" customHeight="1">
      <c r="A96" s="13" t="s">
        <v>54</v>
      </c>
      <c r="B96" s="47">
        <f t="shared" si="1"/>
        <v>685.02</v>
      </c>
      <c r="C96" s="60">
        <v>685.02</v>
      </c>
      <c r="D96" s="57"/>
      <c r="E96" s="58"/>
      <c r="F96" s="58"/>
      <c r="G96" s="59"/>
      <c r="H96" s="36"/>
      <c r="I96" s="36"/>
    </row>
    <row r="97" spans="1:12" ht="24.95" customHeight="1">
      <c r="A97" s="22" t="s">
        <v>55</v>
      </c>
      <c r="B97" s="47">
        <f t="shared" si="1"/>
        <v>685.02</v>
      </c>
      <c r="C97" s="60">
        <v>685.02</v>
      </c>
      <c r="D97" s="57"/>
      <c r="E97" s="58"/>
      <c r="F97" s="58"/>
      <c r="G97" s="59"/>
      <c r="H97" s="36"/>
      <c r="I97" s="36"/>
    </row>
    <row r="98" spans="1:12" ht="24.95" customHeight="1">
      <c r="A98" s="22" t="s">
        <v>58</v>
      </c>
      <c r="B98" s="47">
        <f t="shared" si="1"/>
        <v>685.02</v>
      </c>
      <c r="C98" s="60">
        <v>685.02</v>
      </c>
      <c r="D98" s="48"/>
      <c r="E98" s="54"/>
      <c r="F98" s="54"/>
      <c r="G98" s="49"/>
      <c r="H98" s="54"/>
      <c r="I98" s="54"/>
    </row>
    <row r="99" spans="1:12" ht="24.95" customHeight="1">
      <c r="A99" s="15" t="s">
        <v>87</v>
      </c>
      <c r="B99" s="47">
        <f t="shared" si="1"/>
        <v>46.54</v>
      </c>
      <c r="C99" s="77">
        <v>46.54</v>
      </c>
      <c r="D99" s="57"/>
      <c r="E99" s="58"/>
      <c r="F99" s="58"/>
      <c r="G99" s="59"/>
      <c r="H99" s="36"/>
      <c r="I99" s="36"/>
    </row>
    <row r="100" spans="1:12" ht="24.95" customHeight="1">
      <c r="A100" s="15" t="s">
        <v>72</v>
      </c>
      <c r="B100" s="47">
        <f t="shared" si="1"/>
        <v>46.54</v>
      </c>
      <c r="C100" s="77">
        <v>46.54</v>
      </c>
      <c r="D100" s="57"/>
      <c r="E100" s="58"/>
      <c r="F100" s="58"/>
      <c r="G100" s="59"/>
      <c r="H100" s="36"/>
      <c r="I100" s="36"/>
    </row>
    <row r="101" spans="1:12" ht="24.95" customHeight="1">
      <c r="A101" s="15" t="s">
        <v>73</v>
      </c>
      <c r="B101" s="47">
        <f t="shared" si="1"/>
        <v>46.54</v>
      </c>
      <c r="C101" s="77">
        <v>46.54</v>
      </c>
      <c r="D101" s="57"/>
      <c r="E101" s="58"/>
      <c r="F101" s="58"/>
      <c r="G101" s="59"/>
      <c r="H101" s="36"/>
      <c r="I101" s="36"/>
    </row>
    <row r="102" spans="1:12" s="38" customFormat="1" ht="24.95" customHeight="1">
      <c r="A102" s="13" t="s">
        <v>82</v>
      </c>
      <c r="B102" s="47">
        <f t="shared" si="1"/>
        <v>62.94</v>
      </c>
      <c r="C102" s="60">
        <f>C103+C107+C110+C112</f>
        <v>62.94</v>
      </c>
      <c r="D102" s="61"/>
      <c r="E102" s="62"/>
      <c r="F102" s="62"/>
      <c r="G102" s="63"/>
      <c r="H102" s="64"/>
      <c r="I102" s="64"/>
      <c r="J102" s="75"/>
      <c r="K102" s="75"/>
      <c r="L102" s="75"/>
    </row>
    <row r="103" spans="1:12" ht="24.95" customHeight="1">
      <c r="A103" s="15" t="s">
        <v>65</v>
      </c>
      <c r="B103" s="47">
        <f t="shared" si="1"/>
        <v>1.02</v>
      </c>
      <c r="C103" s="60">
        <v>1.02</v>
      </c>
      <c r="D103" s="57"/>
      <c r="E103" s="58"/>
      <c r="F103" s="58"/>
      <c r="G103" s="59"/>
      <c r="H103" s="36"/>
      <c r="I103" s="36"/>
    </row>
    <row r="104" spans="1:12" ht="24.95" customHeight="1">
      <c r="A104" s="15" t="s">
        <v>66</v>
      </c>
      <c r="B104" s="47">
        <f t="shared" si="1"/>
        <v>1.02</v>
      </c>
      <c r="C104" s="60">
        <v>1.02</v>
      </c>
      <c r="D104" s="57"/>
      <c r="E104" s="58"/>
      <c r="F104" s="58"/>
      <c r="G104" s="59"/>
      <c r="H104" s="36"/>
      <c r="I104" s="36"/>
    </row>
    <row r="105" spans="1:12" ht="24.95" customHeight="1">
      <c r="A105" s="15" t="s">
        <v>259</v>
      </c>
      <c r="B105" s="47">
        <f t="shared" si="1"/>
        <v>0.83</v>
      </c>
      <c r="C105" s="60">
        <v>0.83</v>
      </c>
      <c r="D105" s="57"/>
      <c r="E105" s="58"/>
      <c r="F105" s="58"/>
      <c r="G105" s="59"/>
      <c r="H105" s="36"/>
      <c r="I105" s="36"/>
    </row>
    <row r="106" spans="1:12" ht="24.95" customHeight="1">
      <c r="A106" s="15" t="s">
        <v>68</v>
      </c>
      <c r="B106" s="47">
        <f t="shared" si="1"/>
        <v>0.19</v>
      </c>
      <c r="C106" s="60">
        <v>0.19</v>
      </c>
      <c r="D106" s="57"/>
      <c r="E106" s="58"/>
      <c r="F106" s="58"/>
      <c r="G106" s="59"/>
      <c r="H106" s="36"/>
      <c r="I106" s="36"/>
    </row>
    <row r="107" spans="1:12" ht="24.95" customHeight="1">
      <c r="A107" s="13" t="s">
        <v>54</v>
      </c>
      <c r="B107" s="47">
        <f t="shared" si="1"/>
        <v>28.55</v>
      </c>
      <c r="C107" s="60">
        <v>28.55</v>
      </c>
      <c r="D107" s="57"/>
      <c r="E107" s="58"/>
      <c r="F107" s="58"/>
      <c r="G107" s="59"/>
      <c r="H107" s="36"/>
      <c r="I107" s="36"/>
    </row>
    <row r="108" spans="1:12" ht="24.95" customHeight="1">
      <c r="A108" s="22" t="s">
        <v>55</v>
      </c>
      <c r="B108" s="47">
        <f t="shared" si="1"/>
        <v>28.55</v>
      </c>
      <c r="C108" s="60">
        <v>28.55</v>
      </c>
      <c r="D108" s="57"/>
      <c r="E108" s="58"/>
      <c r="F108" s="58"/>
      <c r="G108" s="59"/>
      <c r="H108" s="36"/>
      <c r="I108" s="36"/>
    </row>
    <row r="109" spans="1:12" ht="24.95" customHeight="1">
      <c r="A109" s="22" t="s">
        <v>58</v>
      </c>
      <c r="B109" s="47">
        <f t="shared" si="1"/>
        <v>28.55</v>
      </c>
      <c r="C109" s="60">
        <v>28.55</v>
      </c>
      <c r="D109" s="48"/>
      <c r="E109" s="54"/>
      <c r="F109" s="54"/>
      <c r="G109" s="49"/>
      <c r="H109" s="54"/>
      <c r="I109" s="54"/>
    </row>
    <row r="110" spans="1:12" ht="24.95" customHeight="1">
      <c r="A110" s="22" t="s">
        <v>253</v>
      </c>
      <c r="B110" s="47">
        <f t="shared" si="1"/>
        <v>30</v>
      </c>
      <c r="C110" s="60">
        <v>30</v>
      </c>
      <c r="D110" s="48"/>
      <c r="E110" s="54"/>
      <c r="F110" s="54"/>
      <c r="G110" s="49"/>
      <c r="H110" s="54"/>
      <c r="I110" s="54"/>
    </row>
    <row r="111" spans="1:12" ht="24.95" customHeight="1">
      <c r="A111" s="22" t="s">
        <v>254</v>
      </c>
      <c r="B111" s="47">
        <f t="shared" si="1"/>
        <v>30</v>
      </c>
      <c r="C111" s="78">
        <v>30</v>
      </c>
      <c r="D111" s="57"/>
      <c r="E111" s="58"/>
      <c r="F111" s="58"/>
      <c r="G111" s="59"/>
      <c r="H111" s="36"/>
      <c r="I111" s="36"/>
    </row>
    <row r="112" spans="1:12" ht="24.95" customHeight="1">
      <c r="A112" s="15" t="s">
        <v>87</v>
      </c>
      <c r="B112" s="47">
        <f t="shared" si="1"/>
        <v>3.37</v>
      </c>
      <c r="C112" s="60">
        <v>3.37</v>
      </c>
      <c r="D112" s="57"/>
      <c r="E112" s="58"/>
      <c r="F112" s="58"/>
      <c r="G112" s="59"/>
      <c r="H112" s="36"/>
      <c r="I112" s="36"/>
    </row>
    <row r="113" spans="1:12" ht="24.95" customHeight="1">
      <c r="A113" s="15" t="s">
        <v>72</v>
      </c>
      <c r="B113" s="47">
        <f t="shared" si="1"/>
        <v>3.37</v>
      </c>
      <c r="C113" s="60">
        <v>3.37</v>
      </c>
      <c r="D113" s="57"/>
      <c r="E113" s="58"/>
      <c r="F113" s="58"/>
      <c r="G113" s="59"/>
      <c r="H113" s="36"/>
      <c r="I113" s="36"/>
    </row>
    <row r="114" spans="1:12" ht="24.95" customHeight="1">
      <c r="A114" s="15" t="s">
        <v>73</v>
      </c>
      <c r="B114" s="47">
        <f t="shared" si="1"/>
        <v>3.37</v>
      </c>
      <c r="C114" s="60">
        <v>3.37</v>
      </c>
      <c r="D114" s="57"/>
      <c r="E114" s="58"/>
      <c r="F114" s="58"/>
      <c r="G114" s="59"/>
      <c r="H114" s="36"/>
      <c r="I114" s="36"/>
    </row>
    <row r="115" spans="1:12" s="38" customFormat="1" ht="24.95" customHeight="1">
      <c r="A115" s="13" t="s">
        <v>83</v>
      </c>
      <c r="B115" s="47">
        <f t="shared" si="1"/>
        <v>39.729999999999997</v>
      </c>
      <c r="C115" s="60">
        <f>C116+C120+C124</f>
        <v>39.729999999999997</v>
      </c>
      <c r="D115" s="61"/>
      <c r="E115" s="62"/>
      <c r="F115" s="62"/>
      <c r="G115" s="63"/>
      <c r="H115" s="64"/>
      <c r="I115" s="64"/>
      <c r="J115" s="75"/>
      <c r="K115" s="75"/>
      <c r="L115" s="75"/>
    </row>
    <row r="116" spans="1:12" ht="24.95" customHeight="1">
      <c r="A116" s="15" t="s">
        <v>65</v>
      </c>
      <c r="B116" s="47">
        <f t="shared" si="1"/>
        <v>1.28</v>
      </c>
      <c r="C116" s="60">
        <v>1.28</v>
      </c>
      <c r="D116" s="57"/>
      <c r="E116" s="58"/>
      <c r="F116" s="58"/>
      <c r="G116" s="59"/>
      <c r="H116" s="36"/>
      <c r="I116" s="36"/>
    </row>
    <row r="117" spans="1:12" ht="24.95" customHeight="1">
      <c r="A117" s="15" t="s">
        <v>66</v>
      </c>
      <c r="B117" s="47">
        <f t="shared" si="1"/>
        <v>1.28</v>
      </c>
      <c r="C117" s="60">
        <v>1.28</v>
      </c>
      <c r="D117" s="57"/>
      <c r="E117" s="58"/>
      <c r="F117" s="58"/>
      <c r="G117" s="59"/>
      <c r="H117" s="36"/>
      <c r="I117" s="36"/>
    </row>
    <row r="118" spans="1:12" ht="24.95" customHeight="1">
      <c r="A118" s="15" t="s">
        <v>259</v>
      </c>
      <c r="B118" s="47">
        <f t="shared" si="1"/>
        <v>1.04</v>
      </c>
      <c r="C118" s="60">
        <v>1.04</v>
      </c>
      <c r="D118" s="57"/>
      <c r="E118" s="58"/>
      <c r="F118" s="58"/>
      <c r="G118" s="59"/>
      <c r="H118" s="36"/>
      <c r="I118" s="36"/>
    </row>
    <row r="119" spans="1:12" ht="24.95" customHeight="1">
      <c r="A119" s="15" t="s">
        <v>68</v>
      </c>
      <c r="B119" s="47">
        <f t="shared" si="1"/>
        <v>0.24</v>
      </c>
      <c r="C119" s="60">
        <v>0.24</v>
      </c>
      <c r="D119" s="57"/>
      <c r="E119" s="58"/>
      <c r="F119" s="58"/>
      <c r="G119" s="59"/>
      <c r="H119" s="36"/>
      <c r="I119" s="36"/>
    </row>
    <row r="120" spans="1:12" ht="24.95" customHeight="1">
      <c r="A120" s="13" t="s">
        <v>54</v>
      </c>
      <c r="B120" s="47">
        <f t="shared" si="1"/>
        <v>34.4</v>
      </c>
      <c r="C120" s="60">
        <v>34.4</v>
      </c>
      <c r="D120" s="57"/>
      <c r="E120" s="58"/>
      <c r="F120" s="58"/>
      <c r="G120" s="59"/>
      <c r="H120" s="36"/>
      <c r="I120" s="36"/>
    </row>
    <row r="121" spans="1:12" ht="24.95" customHeight="1">
      <c r="A121" s="22" t="s">
        <v>55</v>
      </c>
      <c r="B121" s="47">
        <f t="shared" si="1"/>
        <v>34.4</v>
      </c>
      <c r="C121" s="60">
        <v>34.4</v>
      </c>
      <c r="D121" s="48"/>
      <c r="E121" s="54"/>
      <c r="F121" s="54"/>
      <c r="G121" s="49"/>
      <c r="H121" s="54"/>
      <c r="I121" s="54"/>
    </row>
    <row r="122" spans="1:12" ht="24.95" customHeight="1">
      <c r="A122" s="28" t="s">
        <v>84</v>
      </c>
      <c r="B122" s="47">
        <f t="shared" si="1"/>
        <v>0.08</v>
      </c>
      <c r="C122" s="47">
        <v>0.08</v>
      </c>
      <c r="D122" s="16"/>
      <c r="E122" s="55"/>
      <c r="F122" s="55"/>
      <c r="G122" s="56"/>
      <c r="H122" s="55"/>
      <c r="I122" s="55"/>
    </row>
    <row r="123" spans="1:12" ht="24.95" customHeight="1">
      <c r="A123" s="22" t="s">
        <v>58</v>
      </c>
      <c r="B123" s="47">
        <f t="shared" si="1"/>
        <v>34.32</v>
      </c>
      <c r="C123" s="53">
        <v>34.32</v>
      </c>
      <c r="D123" s="57"/>
      <c r="E123" s="58"/>
      <c r="F123" s="58"/>
      <c r="G123" s="59"/>
      <c r="H123" s="36"/>
      <c r="I123" s="36"/>
    </row>
    <row r="124" spans="1:12" ht="24.95" customHeight="1">
      <c r="A124" s="15" t="s">
        <v>87</v>
      </c>
      <c r="B124" s="47">
        <f t="shared" si="1"/>
        <v>4.05</v>
      </c>
      <c r="C124" s="76">
        <v>4.05</v>
      </c>
      <c r="D124" s="57"/>
      <c r="E124" s="58"/>
      <c r="F124" s="58"/>
      <c r="G124" s="59"/>
      <c r="H124" s="36"/>
      <c r="I124" s="36"/>
    </row>
    <row r="125" spans="1:12" ht="24.95" customHeight="1">
      <c r="A125" s="15" t="s">
        <v>72</v>
      </c>
      <c r="B125" s="47">
        <f t="shared" si="1"/>
        <v>4.05</v>
      </c>
      <c r="C125" s="76">
        <v>4.05</v>
      </c>
      <c r="D125" s="57"/>
      <c r="E125" s="58"/>
      <c r="F125" s="58"/>
      <c r="G125" s="59"/>
      <c r="H125" s="36"/>
      <c r="I125" s="36"/>
    </row>
    <row r="126" spans="1:12" ht="24.95" customHeight="1">
      <c r="A126" s="15" t="s">
        <v>73</v>
      </c>
      <c r="B126" s="47">
        <f t="shared" si="1"/>
        <v>4.05</v>
      </c>
      <c r="C126" s="76">
        <v>4.05</v>
      </c>
      <c r="D126" s="57"/>
      <c r="E126" s="57"/>
      <c r="F126" s="57"/>
      <c r="G126" s="60"/>
      <c r="H126" s="33"/>
      <c r="I126" s="33"/>
    </row>
    <row r="127" spans="1:12" s="38" customFormat="1" ht="24.95" customHeight="1">
      <c r="A127" s="29" t="s">
        <v>260</v>
      </c>
      <c r="B127" s="47">
        <f t="shared" si="1"/>
        <v>199.53</v>
      </c>
      <c r="C127" s="60">
        <f>C128+C132+C135</f>
        <v>51.03</v>
      </c>
      <c r="D127" s="57"/>
      <c r="E127" s="57"/>
      <c r="F127" s="57"/>
      <c r="G127" s="60">
        <f>G128+G132+G135+G138</f>
        <v>148.5</v>
      </c>
      <c r="H127" s="31"/>
      <c r="I127" s="31"/>
      <c r="J127" s="75"/>
      <c r="K127" s="75"/>
      <c r="L127" s="75"/>
    </row>
    <row r="128" spans="1:12" ht="24.95" customHeight="1">
      <c r="A128" s="32" t="s">
        <v>62</v>
      </c>
      <c r="B128" s="47">
        <f t="shared" si="1"/>
        <v>21.16</v>
      </c>
      <c r="C128" s="60">
        <v>2.29</v>
      </c>
      <c r="D128" s="57"/>
      <c r="E128" s="57"/>
      <c r="F128" s="57"/>
      <c r="G128" s="60">
        <v>18.87</v>
      </c>
      <c r="H128" s="33"/>
      <c r="I128" s="33"/>
    </row>
    <row r="129" spans="1:9" ht="24.95" customHeight="1">
      <c r="A129" s="32" t="s">
        <v>63</v>
      </c>
      <c r="B129" s="47">
        <f t="shared" si="1"/>
        <v>2.29</v>
      </c>
      <c r="C129" s="60">
        <v>2.29</v>
      </c>
      <c r="D129" s="57"/>
      <c r="E129" s="57"/>
      <c r="F129" s="57"/>
      <c r="G129" s="60"/>
      <c r="H129" s="33"/>
      <c r="I129" s="33"/>
    </row>
    <row r="130" spans="1:9" ht="24.95" customHeight="1">
      <c r="A130" s="32" t="s">
        <v>80</v>
      </c>
      <c r="B130" s="47">
        <f t="shared" si="1"/>
        <v>2.29</v>
      </c>
      <c r="C130" s="60">
        <v>2.29</v>
      </c>
      <c r="D130" s="57"/>
      <c r="E130" s="57"/>
      <c r="F130" s="57"/>
      <c r="G130" s="60"/>
      <c r="H130" s="33"/>
      <c r="I130" s="33"/>
    </row>
    <row r="131" spans="1:9" ht="24.95" customHeight="1">
      <c r="A131" s="32" t="s">
        <v>86</v>
      </c>
      <c r="B131" s="47">
        <f t="shared" si="1"/>
        <v>18.87</v>
      </c>
      <c r="C131" s="60"/>
      <c r="D131" s="57"/>
      <c r="E131" s="57"/>
      <c r="F131" s="57"/>
      <c r="G131" s="60">
        <v>18.87</v>
      </c>
      <c r="H131" s="33"/>
      <c r="I131" s="33"/>
    </row>
    <row r="132" spans="1:9" ht="24.95" customHeight="1">
      <c r="A132" s="32" t="s">
        <v>65</v>
      </c>
      <c r="B132" s="47">
        <f t="shared" si="1"/>
        <v>0.6</v>
      </c>
      <c r="C132" s="76">
        <v>0.6</v>
      </c>
      <c r="D132" s="26"/>
      <c r="E132" s="26"/>
      <c r="F132" s="26"/>
      <c r="G132" s="76"/>
      <c r="H132" s="26"/>
      <c r="I132" s="26"/>
    </row>
    <row r="133" spans="1:9" ht="24.95" customHeight="1">
      <c r="A133" s="32" t="s">
        <v>66</v>
      </c>
      <c r="B133" s="47">
        <f t="shared" si="1"/>
        <v>0.6</v>
      </c>
      <c r="C133" s="76">
        <v>0.6</v>
      </c>
      <c r="D133" s="26"/>
      <c r="E133" s="26"/>
      <c r="F133" s="26"/>
      <c r="G133" s="76"/>
      <c r="H133" s="26"/>
      <c r="I133" s="26"/>
    </row>
    <row r="134" spans="1:9" ht="24.95" customHeight="1">
      <c r="A134" s="32" t="s">
        <v>81</v>
      </c>
      <c r="B134" s="47">
        <f t="shared" si="1"/>
        <v>0.6</v>
      </c>
      <c r="C134" s="76">
        <v>0.6</v>
      </c>
      <c r="D134" s="26"/>
      <c r="E134" s="26"/>
      <c r="F134" s="26"/>
      <c r="G134" s="76"/>
      <c r="H134" s="26"/>
      <c r="I134" s="26"/>
    </row>
    <row r="135" spans="1:9" ht="24.95" customHeight="1">
      <c r="A135" s="29" t="s">
        <v>54</v>
      </c>
      <c r="B135" s="47">
        <f t="shared" si="1"/>
        <v>167.38</v>
      </c>
      <c r="C135" s="76">
        <v>48.14</v>
      </c>
      <c r="D135" s="26"/>
      <c r="E135" s="26"/>
      <c r="F135" s="26"/>
      <c r="G135" s="26">
        <v>119.24</v>
      </c>
      <c r="H135" s="26"/>
      <c r="I135" s="26"/>
    </row>
    <row r="136" spans="1:9" ht="27.75" customHeight="1">
      <c r="A136" s="34" t="s">
        <v>55</v>
      </c>
      <c r="B136" s="47">
        <f t="shared" ref="B136:B140" si="2">C136+G136</f>
        <v>167.38</v>
      </c>
      <c r="C136" s="76">
        <v>48.14</v>
      </c>
      <c r="D136" s="35"/>
      <c r="E136" s="35"/>
      <c r="F136" s="35"/>
      <c r="G136" s="26">
        <v>119.24</v>
      </c>
      <c r="H136" s="35"/>
      <c r="I136" s="35"/>
    </row>
    <row r="137" spans="1:9" ht="27.75" customHeight="1">
      <c r="A137" s="34" t="s">
        <v>58</v>
      </c>
      <c r="B137" s="47">
        <f t="shared" si="2"/>
        <v>167.38</v>
      </c>
      <c r="C137" s="76">
        <v>48.14</v>
      </c>
      <c r="D137" s="35"/>
      <c r="E137" s="35"/>
      <c r="F137" s="35"/>
      <c r="G137" s="26">
        <v>119.24</v>
      </c>
      <c r="H137" s="35"/>
      <c r="I137" s="35"/>
    </row>
    <row r="138" spans="1:9" ht="24.95" customHeight="1">
      <c r="A138" s="15" t="s">
        <v>87</v>
      </c>
      <c r="B138" s="47">
        <f t="shared" si="2"/>
        <v>10.39</v>
      </c>
      <c r="C138" s="76"/>
      <c r="D138" s="57"/>
      <c r="E138" s="58"/>
      <c r="F138" s="58"/>
      <c r="G138" s="59">
        <v>10.39</v>
      </c>
      <c r="H138" s="36"/>
      <c r="I138" s="36"/>
    </row>
    <row r="139" spans="1:9" ht="24.95" customHeight="1">
      <c r="A139" s="15" t="s">
        <v>72</v>
      </c>
      <c r="B139" s="47">
        <f t="shared" si="2"/>
        <v>10.39</v>
      </c>
      <c r="C139" s="76"/>
      <c r="D139" s="57"/>
      <c r="E139" s="58"/>
      <c r="F139" s="58"/>
      <c r="G139" s="59">
        <v>10.39</v>
      </c>
      <c r="H139" s="36"/>
      <c r="I139" s="36"/>
    </row>
    <row r="140" spans="1:9" ht="24.95" customHeight="1">
      <c r="A140" s="79" t="s">
        <v>73</v>
      </c>
      <c r="B140" s="80">
        <f t="shared" si="2"/>
        <v>10.39</v>
      </c>
      <c r="C140" s="81"/>
      <c r="D140" s="57"/>
      <c r="E140" s="57"/>
      <c r="F140" s="57"/>
      <c r="G140" s="59">
        <v>10.39</v>
      </c>
      <c r="H140" s="33"/>
      <c r="I140" s="33"/>
    </row>
  </sheetData>
  <mergeCells count="10">
    <mergeCell ref="A2:I2"/>
    <mergeCell ref="H3:I3"/>
    <mergeCell ref="C4:I4"/>
    <mergeCell ref="G5:I5"/>
    <mergeCell ref="A4:A6"/>
    <mergeCell ref="B4:B6"/>
    <mergeCell ref="C5:C6"/>
    <mergeCell ref="D5:D6"/>
    <mergeCell ref="E5:E6"/>
    <mergeCell ref="F5:F6"/>
  </mergeCells>
  <phoneticPr fontId="9" type="noConversion"/>
  <printOptions horizontalCentered="1"/>
  <pageMargins left="0.62986111111111098" right="0.62986111111111098" top="0.78958333333333297" bottom="0.70972222222222203" header="0.389583333333333" footer="0.389583333333333"/>
  <pageSetup paperSize="9" scale="86" fitToHeight="100" orientation="portrait"/>
  <headerFooter scaleWithDoc="0" alignWithMargins="0"/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dimension ref="A1:H146"/>
  <sheetViews>
    <sheetView showGridLines="0" showZeros="0" topLeftCell="A82" workbookViewId="0">
      <selection activeCell="E129" sqref="E129"/>
    </sheetView>
  </sheetViews>
  <sheetFormatPr defaultColWidth="9.33203125" defaultRowHeight="12"/>
  <cols>
    <col min="1" max="1" width="44.1640625" style="3" customWidth="1"/>
    <col min="2" max="2" width="15.5" style="4" customWidth="1"/>
    <col min="3" max="7" width="15.5" style="3" customWidth="1"/>
    <col min="8" max="16384" width="9.33203125" style="5"/>
  </cols>
  <sheetData>
    <row r="1" spans="1:8">
      <c r="A1" s="3" t="s">
        <v>261</v>
      </c>
    </row>
    <row r="2" spans="1:8" s="1" customFormat="1" ht="36" customHeight="1">
      <c r="A2" s="174" t="s">
        <v>262</v>
      </c>
      <c r="B2" s="174"/>
      <c r="C2" s="174"/>
      <c r="D2" s="174"/>
      <c r="E2" s="174"/>
      <c r="F2" s="174"/>
      <c r="G2" s="174"/>
    </row>
    <row r="3" spans="1:8" ht="17.25" customHeight="1">
      <c r="A3" s="3" t="s">
        <v>2</v>
      </c>
      <c r="G3" s="6"/>
    </row>
    <row r="4" spans="1:8" s="2" customFormat="1" ht="41.25" customHeight="1">
      <c r="A4" s="7" t="s">
        <v>49</v>
      </c>
      <c r="B4" s="7" t="s">
        <v>243</v>
      </c>
      <c r="C4" s="8" t="s">
        <v>51</v>
      </c>
      <c r="D4" s="8" t="s">
        <v>52</v>
      </c>
      <c r="E4" s="8" t="s">
        <v>263</v>
      </c>
      <c r="F4" s="8" t="s">
        <v>264</v>
      </c>
      <c r="G4" s="7" t="s">
        <v>265</v>
      </c>
    </row>
    <row r="5" spans="1:8" ht="24.95" customHeight="1">
      <c r="A5" s="9" t="s">
        <v>8</v>
      </c>
      <c r="B5" s="10">
        <f>C5+D5</f>
        <v>3483.96</v>
      </c>
      <c r="C5" s="10">
        <f>C6+C27+C38+C49+C64+C75+C86+C100+C113+C125</f>
        <v>2523.96</v>
      </c>
      <c r="D5" s="11">
        <f>D6+D49+D100</f>
        <v>960</v>
      </c>
      <c r="E5" s="12"/>
      <c r="F5" s="12"/>
      <c r="G5" s="12"/>
    </row>
    <row r="6" spans="1:8" ht="24.95" customHeight="1">
      <c r="A6" s="13" t="s">
        <v>53</v>
      </c>
      <c r="B6" s="10">
        <f t="shared" ref="B6:B69" si="0">C6+D6</f>
        <v>2021.1999999999998</v>
      </c>
      <c r="C6" s="10">
        <f>C7+C10+C14+C24+C18</f>
        <v>1126.1999999999998</v>
      </c>
      <c r="D6" s="11">
        <f>D17+D20+D22</f>
        <v>895</v>
      </c>
      <c r="E6" s="14"/>
      <c r="F6" s="14"/>
      <c r="G6" s="14"/>
    </row>
    <row r="7" spans="1:8" ht="24.95" customHeight="1">
      <c r="A7" s="15" t="s">
        <v>62</v>
      </c>
      <c r="B7" s="10">
        <f t="shared" si="0"/>
        <v>175.14</v>
      </c>
      <c r="C7" s="16">
        <v>175.14</v>
      </c>
      <c r="D7" s="11"/>
      <c r="E7" s="17"/>
      <c r="F7" s="17"/>
      <c r="G7" s="17"/>
      <c r="H7" s="18"/>
    </row>
    <row r="8" spans="1:8" ht="24.95" customHeight="1">
      <c r="A8" s="15" t="s">
        <v>63</v>
      </c>
      <c r="B8" s="10">
        <f t="shared" si="0"/>
        <v>175.14</v>
      </c>
      <c r="C8" s="16">
        <v>175.14</v>
      </c>
      <c r="D8" s="11"/>
      <c r="E8" s="17"/>
      <c r="F8" s="17"/>
      <c r="G8" s="17"/>
      <c r="H8" s="18"/>
    </row>
    <row r="9" spans="1:8" ht="24.95" customHeight="1">
      <c r="A9" s="15" t="s">
        <v>64</v>
      </c>
      <c r="B9" s="10">
        <f t="shared" si="0"/>
        <v>175.14</v>
      </c>
      <c r="C9" s="16">
        <v>175.14</v>
      </c>
      <c r="D9" s="11"/>
      <c r="E9" s="17"/>
      <c r="F9" s="17"/>
      <c r="G9" s="17"/>
      <c r="H9" s="18"/>
    </row>
    <row r="10" spans="1:8" ht="24.95" customHeight="1">
      <c r="A10" s="15" t="s">
        <v>65</v>
      </c>
      <c r="B10" s="10">
        <f t="shared" si="0"/>
        <v>21.17</v>
      </c>
      <c r="C10" s="19">
        <v>21.17</v>
      </c>
      <c r="D10" s="11"/>
      <c r="E10" s="17"/>
      <c r="F10" s="17"/>
      <c r="G10" s="17"/>
      <c r="H10" s="18"/>
    </row>
    <row r="11" spans="1:8" ht="24.95" customHeight="1">
      <c r="A11" s="15" t="s">
        <v>66</v>
      </c>
      <c r="B11" s="10">
        <f t="shared" si="0"/>
        <v>21.17</v>
      </c>
      <c r="C11" s="19">
        <v>21.17</v>
      </c>
      <c r="D11" s="20"/>
      <c r="E11" s="17"/>
      <c r="F11" s="17"/>
      <c r="G11" s="17"/>
      <c r="H11" s="18"/>
    </row>
    <row r="12" spans="1:8" ht="24.95" customHeight="1">
      <c r="A12" s="15" t="s">
        <v>67</v>
      </c>
      <c r="B12" s="10">
        <f t="shared" si="0"/>
        <v>15.4</v>
      </c>
      <c r="C12" s="19">
        <v>15.4</v>
      </c>
      <c r="D12" s="21"/>
      <c r="E12" s="17"/>
      <c r="F12" s="17"/>
      <c r="G12" s="17"/>
      <c r="H12" s="18"/>
    </row>
    <row r="13" spans="1:8" ht="24.95" customHeight="1">
      <c r="A13" s="15" t="s">
        <v>68</v>
      </c>
      <c r="B13" s="10">
        <f t="shared" si="0"/>
        <v>5.77</v>
      </c>
      <c r="C13" s="19">
        <v>5.77</v>
      </c>
      <c r="D13" s="21"/>
      <c r="E13" s="17"/>
      <c r="F13" s="17"/>
      <c r="G13" s="17"/>
      <c r="H13" s="18"/>
    </row>
    <row r="14" spans="1:8" ht="24.95" customHeight="1">
      <c r="A14" s="13" t="s">
        <v>54</v>
      </c>
      <c r="B14" s="10">
        <f t="shared" si="0"/>
        <v>843.7</v>
      </c>
      <c r="C14" s="19">
        <v>843.7</v>
      </c>
      <c r="D14" s="21"/>
      <c r="E14" s="17"/>
      <c r="F14" s="17"/>
      <c r="G14" s="17"/>
      <c r="H14" s="18"/>
    </row>
    <row r="15" spans="1:8" ht="24.95" customHeight="1">
      <c r="A15" s="22" t="s">
        <v>55</v>
      </c>
      <c r="B15" s="10">
        <f t="shared" si="0"/>
        <v>843.7</v>
      </c>
      <c r="C15" s="19">
        <v>843.7</v>
      </c>
      <c r="D15" s="21"/>
      <c r="E15" s="17"/>
      <c r="F15" s="17"/>
      <c r="G15" s="17"/>
      <c r="H15" s="18"/>
    </row>
    <row r="16" spans="1:8" ht="24.95" customHeight="1">
      <c r="A16" s="22" t="s">
        <v>56</v>
      </c>
      <c r="B16" s="10">
        <f t="shared" si="0"/>
        <v>843.7</v>
      </c>
      <c r="C16" s="19">
        <v>843.7</v>
      </c>
      <c r="D16" s="21"/>
      <c r="E16" s="17"/>
      <c r="F16" s="17"/>
      <c r="G16" s="17"/>
      <c r="H16" s="18"/>
    </row>
    <row r="17" spans="1:8" ht="24.95" customHeight="1">
      <c r="A17" s="22" t="s">
        <v>57</v>
      </c>
      <c r="B17" s="10">
        <f t="shared" si="0"/>
        <v>40</v>
      </c>
      <c r="C17" s="23"/>
      <c r="D17" s="19">
        <v>40</v>
      </c>
      <c r="E17" s="17"/>
      <c r="F17" s="17"/>
      <c r="G17" s="17"/>
      <c r="H17" s="18"/>
    </row>
    <row r="18" spans="1:8" ht="24.95" customHeight="1">
      <c r="A18" s="22" t="s">
        <v>69</v>
      </c>
      <c r="B18" s="10">
        <f t="shared" si="0"/>
        <v>0.1</v>
      </c>
      <c r="C18" s="19">
        <v>0.1</v>
      </c>
      <c r="D18" s="21"/>
      <c r="E18" s="17"/>
      <c r="F18" s="17"/>
      <c r="G18" s="17"/>
      <c r="H18" s="18"/>
    </row>
    <row r="19" spans="1:8" ht="24.95" customHeight="1">
      <c r="A19" s="22" t="s">
        <v>70</v>
      </c>
      <c r="B19" s="10">
        <f t="shared" si="0"/>
        <v>0.1</v>
      </c>
      <c r="C19" s="19">
        <v>0.1</v>
      </c>
      <c r="D19" s="21"/>
      <c r="E19" s="17"/>
      <c r="F19" s="17"/>
      <c r="G19" s="17"/>
      <c r="H19" s="18"/>
    </row>
    <row r="20" spans="1:8" ht="24.95" customHeight="1">
      <c r="A20" s="22" t="s">
        <v>59</v>
      </c>
      <c r="B20" s="10">
        <f t="shared" si="0"/>
        <v>264</v>
      </c>
      <c r="C20" s="23"/>
      <c r="D20" s="19">
        <v>264</v>
      </c>
      <c r="E20" s="17"/>
      <c r="F20" s="17"/>
      <c r="G20" s="17"/>
      <c r="H20" s="18"/>
    </row>
    <row r="21" spans="1:8" ht="24.95" customHeight="1">
      <c r="A21" s="22" t="s">
        <v>252</v>
      </c>
      <c r="B21" s="10">
        <f t="shared" si="0"/>
        <v>264</v>
      </c>
      <c r="C21" s="23"/>
      <c r="D21" s="19">
        <v>264</v>
      </c>
      <c r="E21" s="17"/>
      <c r="F21" s="17"/>
      <c r="G21" s="17"/>
      <c r="H21" s="18"/>
    </row>
    <row r="22" spans="1:8" ht="24.95" customHeight="1">
      <c r="A22" s="22" t="s">
        <v>253</v>
      </c>
      <c r="B22" s="10">
        <f t="shared" si="0"/>
        <v>591</v>
      </c>
      <c r="C22" s="23"/>
      <c r="D22" s="19">
        <v>591</v>
      </c>
      <c r="E22" s="17"/>
      <c r="F22" s="17"/>
      <c r="G22" s="17"/>
      <c r="H22" s="18"/>
    </row>
    <row r="23" spans="1:8" ht="24.95" customHeight="1">
      <c r="A23" s="22" t="s">
        <v>254</v>
      </c>
      <c r="B23" s="10">
        <f t="shared" si="0"/>
        <v>591</v>
      </c>
      <c r="C23" s="23"/>
      <c r="D23" s="19">
        <v>591</v>
      </c>
      <c r="E23" s="17"/>
      <c r="F23" s="17"/>
      <c r="G23" s="17"/>
      <c r="H23" s="18"/>
    </row>
    <row r="24" spans="1:8" ht="24.95" customHeight="1">
      <c r="A24" s="15" t="s">
        <v>87</v>
      </c>
      <c r="B24" s="10">
        <f t="shared" si="0"/>
        <v>86.09</v>
      </c>
      <c r="C24" s="19">
        <v>86.09</v>
      </c>
      <c r="D24" s="21"/>
      <c r="E24" s="17"/>
      <c r="F24" s="17"/>
      <c r="G24" s="17"/>
      <c r="H24" s="18"/>
    </row>
    <row r="25" spans="1:8" ht="24.95" customHeight="1">
      <c r="A25" s="15" t="s">
        <v>72</v>
      </c>
      <c r="B25" s="10">
        <f t="shared" si="0"/>
        <v>86.09</v>
      </c>
      <c r="C25" s="19">
        <v>86.09</v>
      </c>
      <c r="D25" s="21"/>
      <c r="E25" s="24"/>
      <c r="F25" s="24"/>
      <c r="G25" s="24"/>
    </row>
    <row r="26" spans="1:8" ht="24.95" customHeight="1">
      <c r="A26" s="15" t="s">
        <v>73</v>
      </c>
      <c r="B26" s="10">
        <f t="shared" si="0"/>
        <v>86.09</v>
      </c>
      <c r="C26" s="19">
        <v>86.09</v>
      </c>
      <c r="D26" s="21"/>
      <c r="E26" s="24"/>
      <c r="F26" s="24"/>
      <c r="G26" s="24"/>
    </row>
    <row r="27" spans="1:8" ht="24.95" customHeight="1">
      <c r="A27" s="13" t="s">
        <v>74</v>
      </c>
      <c r="B27" s="10">
        <f t="shared" si="0"/>
        <v>59.28</v>
      </c>
      <c r="C27" s="19">
        <f>C28+C32+C35</f>
        <v>59.28</v>
      </c>
      <c r="D27" s="21"/>
      <c r="E27" s="24"/>
      <c r="F27" s="24"/>
      <c r="G27" s="24"/>
    </row>
    <row r="28" spans="1:8" ht="24.95" customHeight="1">
      <c r="A28" s="15" t="s">
        <v>255</v>
      </c>
      <c r="B28" s="10">
        <f t="shared" si="0"/>
        <v>1.28</v>
      </c>
      <c r="C28" s="19">
        <v>1.28</v>
      </c>
      <c r="D28" s="21"/>
      <c r="E28" s="24"/>
      <c r="F28" s="24"/>
      <c r="G28" s="24"/>
    </row>
    <row r="29" spans="1:8" ht="24.95" customHeight="1">
      <c r="A29" s="15" t="s">
        <v>66</v>
      </c>
      <c r="B29" s="10">
        <f t="shared" si="0"/>
        <v>1.28</v>
      </c>
      <c r="C29" s="19">
        <v>1.28</v>
      </c>
      <c r="D29" s="21"/>
      <c r="E29" s="24"/>
      <c r="F29" s="24"/>
      <c r="G29" s="24"/>
    </row>
    <row r="30" spans="1:8" ht="24.95" customHeight="1">
      <c r="A30" s="15" t="s">
        <v>67</v>
      </c>
      <c r="B30" s="10">
        <f t="shared" si="0"/>
        <v>1.04</v>
      </c>
      <c r="C30" s="19">
        <v>1.04</v>
      </c>
      <c r="D30" s="21"/>
      <c r="E30" s="24"/>
      <c r="F30" s="24"/>
      <c r="G30" s="24"/>
    </row>
    <row r="31" spans="1:8" ht="24.95" customHeight="1">
      <c r="A31" s="15" t="s">
        <v>256</v>
      </c>
      <c r="B31" s="10">
        <f t="shared" si="0"/>
        <v>0.24</v>
      </c>
      <c r="C31" s="19">
        <v>0.24</v>
      </c>
      <c r="D31" s="21"/>
      <c r="E31" s="24"/>
      <c r="F31" s="24"/>
      <c r="G31" s="24"/>
    </row>
    <row r="32" spans="1:8" ht="24.95" customHeight="1">
      <c r="A32" s="13" t="s">
        <v>54</v>
      </c>
      <c r="B32" s="10">
        <f t="shared" si="0"/>
        <v>52.53</v>
      </c>
      <c r="C32" s="19">
        <v>52.53</v>
      </c>
      <c r="D32" s="21"/>
      <c r="E32" s="24"/>
      <c r="F32" s="24"/>
      <c r="G32" s="24"/>
    </row>
    <row r="33" spans="1:7" ht="24.95" customHeight="1">
      <c r="A33" s="22" t="s">
        <v>55</v>
      </c>
      <c r="B33" s="10">
        <f t="shared" si="0"/>
        <v>52.53</v>
      </c>
      <c r="C33" s="19">
        <v>52.53</v>
      </c>
      <c r="D33" s="21"/>
      <c r="E33" s="24"/>
      <c r="F33" s="24"/>
      <c r="G33" s="24"/>
    </row>
    <row r="34" spans="1:7" ht="24.95" customHeight="1">
      <c r="A34" s="22" t="s">
        <v>56</v>
      </c>
      <c r="B34" s="10">
        <f t="shared" si="0"/>
        <v>52.53</v>
      </c>
      <c r="C34" s="19">
        <v>52.53</v>
      </c>
      <c r="D34" s="21"/>
      <c r="E34" s="24"/>
      <c r="F34" s="24"/>
      <c r="G34" s="24"/>
    </row>
    <row r="35" spans="1:7" ht="24.95" customHeight="1">
      <c r="A35" s="15" t="s">
        <v>71</v>
      </c>
      <c r="B35" s="10">
        <f t="shared" si="0"/>
        <v>5.47</v>
      </c>
      <c r="C35" s="19">
        <v>5.47</v>
      </c>
      <c r="D35" s="21"/>
      <c r="E35" s="24"/>
      <c r="F35" s="24"/>
      <c r="G35" s="24"/>
    </row>
    <row r="36" spans="1:7" ht="24.95" customHeight="1">
      <c r="A36" s="15" t="s">
        <v>72</v>
      </c>
      <c r="B36" s="10">
        <f t="shared" si="0"/>
        <v>5.47</v>
      </c>
      <c r="C36" s="19">
        <v>5.47</v>
      </c>
      <c r="D36" s="21"/>
      <c r="E36" s="24"/>
      <c r="F36" s="24"/>
      <c r="G36" s="24"/>
    </row>
    <row r="37" spans="1:7" ht="24.95" customHeight="1">
      <c r="A37" s="15" t="s">
        <v>73</v>
      </c>
      <c r="B37" s="10">
        <f t="shared" si="0"/>
        <v>5.47</v>
      </c>
      <c r="C37" s="19">
        <v>5.47</v>
      </c>
      <c r="D37" s="21"/>
      <c r="E37" s="24"/>
      <c r="F37" s="24"/>
      <c r="G37" s="24"/>
    </row>
    <row r="38" spans="1:7" ht="24.95" customHeight="1">
      <c r="A38" s="13" t="s">
        <v>75</v>
      </c>
      <c r="B38" s="10">
        <f t="shared" si="0"/>
        <v>45.19</v>
      </c>
      <c r="C38" s="19">
        <f>C39+C43+C46</f>
        <v>45.19</v>
      </c>
      <c r="D38" s="21"/>
      <c r="E38" s="24"/>
      <c r="F38" s="24"/>
      <c r="G38" s="24"/>
    </row>
    <row r="39" spans="1:7" ht="24.95" customHeight="1">
      <c r="A39" s="15" t="s">
        <v>65</v>
      </c>
      <c r="B39" s="10">
        <f t="shared" si="0"/>
        <v>1.02</v>
      </c>
      <c r="C39" s="19">
        <v>1.02</v>
      </c>
      <c r="D39" s="21"/>
      <c r="E39" s="24"/>
      <c r="F39" s="24"/>
      <c r="G39" s="24"/>
    </row>
    <row r="40" spans="1:7" ht="24.95" customHeight="1">
      <c r="A40" s="15" t="s">
        <v>66</v>
      </c>
      <c r="B40" s="10">
        <f t="shared" si="0"/>
        <v>1.02</v>
      </c>
      <c r="C40" s="19">
        <v>1.02</v>
      </c>
      <c r="D40" s="21"/>
      <c r="E40" s="24"/>
      <c r="F40" s="24"/>
      <c r="G40" s="24"/>
    </row>
    <row r="41" spans="1:7" ht="24.95" customHeight="1">
      <c r="A41" s="15" t="s">
        <v>67</v>
      </c>
      <c r="B41" s="10">
        <f t="shared" si="0"/>
        <v>0.83</v>
      </c>
      <c r="C41" s="19">
        <v>0.83</v>
      </c>
      <c r="D41" s="21"/>
      <c r="E41" s="24"/>
      <c r="F41" s="24"/>
      <c r="G41" s="24"/>
    </row>
    <row r="42" spans="1:7" ht="24.95" customHeight="1">
      <c r="A42" s="15" t="s">
        <v>68</v>
      </c>
      <c r="B42" s="10">
        <f t="shared" si="0"/>
        <v>0.19</v>
      </c>
      <c r="C42" s="19">
        <v>0.19</v>
      </c>
      <c r="D42" s="21"/>
      <c r="E42" s="24"/>
      <c r="F42" s="24"/>
      <c r="G42" s="24"/>
    </row>
    <row r="43" spans="1:7" ht="24.95" customHeight="1">
      <c r="A43" s="13" t="s">
        <v>54</v>
      </c>
      <c r="B43" s="10">
        <f t="shared" si="0"/>
        <v>39.979999999999997</v>
      </c>
      <c r="C43" s="19">
        <v>39.979999999999997</v>
      </c>
      <c r="D43" s="21"/>
      <c r="E43" s="24"/>
      <c r="F43" s="24"/>
      <c r="G43" s="24"/>
    </row>
    <row r="44" spans="1:7" ht="24.95" customHeight="1">
      <c r="A44" s="22" t="s">
        <v>55</v>
      </c>
      <c r="B44" s="10">
        <f t="shared" si="0"/>
        <v>39.979999999999997</v>
      </c>
      <c r="C44" s="19">
        <v>39.979999999999997</v>
      </c>
      <c r="D44" s="21"/>
      <c r="E44" s="24"/>
      <c r="F44" s="24"/>
      <c r="G44" s="24"/>
    </row>
    <row r="45" spans="1:7" ht="24.95" customHeight="1">
      <c r="A45" s="22" t="s">
        <v>56</v>
      </c>
      <c r="B45" s="10">
        <f t="shared" si="0"/>
        <v>39.979999999999997</v>
      </c>
      <c r="C45" s="19">
        <v>39.979999999999997</v>
      </c>
      <c r="D45" s="21"/>
      <c r="E45" s="24"/>
      <c r="F45" s="24"/>
      <c r="G45" s="24"/>
    </row>
    <row r="46" spans="1:7" ht="24.95" customHeight="1">
      <c r="A46" s="15" t="s">
        <v>71</v>
      </c>
      <c r="B46" s="10">
        <f t="shared" si="0"/>
        <v>4.1900000000000004</v>
      </c>
      <c r="C46" s="19">
        <v>4.1900000000000004</v>
      </c>
      <c r="D46" s="21"/>
      <c r="E46" s="24"/>
      <c r="F46" s="24"/>
      <c r="G46" s="24"/>
    </row>
    <row r="47" spans="1:7" ht="24.95" customHeight="1">
      <c r="A47" s="15" t="s">
        <v>72</v>
      </c>
      <c r="B47" s="10">
        <f t="shared" si="0"/>
        <v>4.1900000000000004</v>
      </c>
      <c r="C47" s="19">
        <v>4.1900000000000004</v>
      </c>
      <c r="D47" s="21"/>
      <c r="E47" s="24"/>
      <c r="F47" s="24"/>
      <c r="G47" s="24"/>
    </row>
    <row r="48" spans="1:7" ht="24.95" customHeight="1">
      <c r="A48" s="15" t="s">
        <v>73</v>
      </c>
      <c r="B48" s="10">
        <f t="shared" si="0"/>
        <v>4.1900000000000004</v>
      </c>
      <c r="C48" s="19">
        <v>4.1900000000000004</v>
      </c>
      <c r="D48" s="21"/>
      <c r="E48" s="24"/>
      <c r="F48" s="24"/>
      <c r="G48" s="24"/>
    </row>
    <row r="49" spans="1:7" ht="24.95" customHeight="1">
      <c r="A49" s="13" t="s">
        <v>133</v>
      </c>
      <c r="B49" s="10">
        <f t="shared" si="0"/>
        <v>137.33000000000001</v>
      </c>
      <c r="C49" s="10">
        <f>C50+C53+C57+C61</f>
        <v>102.33000000000001</v>
      </c>
      <c r="D49" s="21">
        <v>35</v>
      </c>
      <c r="E49" s="24"/>
      <c r="F49" s="24"/>
      <c r="G49" s="24"/>
    </row>
    <row r="50" spans="1:7" ht="24.95" customHeight="1">
      <c r="A50" s="15" t="s">
        <v>62</v>
      </c>
      <c r="B50" s="10">
        <f t="shared" si="0"/>
        <v>12.93</v>
      </c>
      <c r="C50" s="16">
        <v>12.93</v>
      </c>
      <c r="D50" s="21"/>
      <c r="E50" s="24"/>
      <c r="F50" s="24"/>
      <c r="G50" s="24"/>
    </row>
    <row r="51" spans="1:7" ht="24.95" customHeight="1">
      <c r="A51" s="15" t="s">
        <v>63</v>
      </c>
      <c r="B51" s="10">
        <f t="shared" si="0"/>
        <v>12.93</v>
      </c>
      <c r="C51" s="16">
        <v>12.93</v>
      </c>
      <c r="D51" s="21"/>
      <c r="E51" s="24"/>
      <c r="F51" s="24"/>
      <c r="G51" s="24"/>
    </row>
    <row r="52" spans="1:7" ht="24.95" customHeight="1">
      <c r="A52" s="15" t="s">
        <v>64</v>
      </c>
      <c r="B52" s="10">
        <f t="shared" si="0"/>
        <v>12.93</v>
      </c>
      <c r="C52" s="16">
        <v>12.93</v>
      </c>
      <c r="D52" s="21"/>
      <c r="E52" s="24"/>
      <c r="F52" s="24"/>
      <c r="G52" s="24"/>
    </row>
    <row r="53" spans="1:7" ht="24.95" customHeight="1">
      <c r="A53" s="15" t="s">
        <v>65</v>
      </c>
      <c r="B53" s="10">
        <f t="shared" si="0"/>
        <v>1.75</v>
      </c>
      <c r="C53" s="19">
        <v>1.75</v>
      </c>
      <c r="D53" s="21"/>
      <c r="E53" s="24"/>
      <c r="F53" s="24"/>
      <c r="G53" s="24"/>
    </row>
    <row r="54" spans="1:7" ht="24.95" customHeight="1">
      <c r="A54" s="15" t="s">
        <v>66</v>
      </c>
      <c r="B54" s="10">
        <f t="shared" si="0"/>
        <v>1.75</v>
      </c>
      <c r="C54" s="19">
        <v>1.75</v>
      </c>
      <c r="D54" s="21"/>
      <c r="E54" s="24"/>
      <c r="F54" s="24"/>
      <c r="G54" s="24"/>
    </row>
    <row r="55" spans="1:7" ht="24.95" customHeight="1">
      <c r="A55" s="15" t="s">
        <v>67</v>
      </c>
      <c r="B55" s="10">
        <f t="shared" si="0"/>
        <v>1.37</v>
      </c>
      <c r="C55" s="19">
        <v>1.37</v>
      </c>
      <c r="D55" s="21"/>
      <c r="E55" s="24"/>
      <c r="F55" s="24"/>
      <c r="G55" s="24"/>
    </row>
    <row r="56" spans="1:7" ht="24.95" customHeight="1">
      <c r="A56" s="15" t="s">
        <v>68</v>
      </c>
      <c r="B56" s="10">
        <f t="shared" si="0"/>
        <v>0.38</v>
      </c>
      <c r="C56" s="19">
        <v>0.38</v>
      </c>
      <c r="D56" s="21"/>
      <c r="E56" s="24"/>
      <c r="F56" s="24"/>
      <c r="G56" s="24"/>
    </row>
    <row r="57" spans="1:7" ht="24.95" customHeight="1">
      <c r="A57" s="13" t="s">
        <v>54</v>
      </c>
      <c r="B57" s="10">
        <f t="shared" si="0"/>
        <v>114.37</v>
      </c>
      <c r="C57" s="19">
        <v>79.37</v>
      </c>
      <c r="D57" s="21">
        <v>35</v>
      </c>
      <c r="E57" s="24"/>
      <c r="F57" s="24"/>
      <c r="G57" s="24"/>
    </row>
    <row r="58" spans="1:7" ht="24.95" customHeight="1">
      <c r="A58" s="22" t="s">
        <v>55</v>
      </c>
      <c r="B58" s="10">
        <f t="shared" si="0"/>
        <v>79.37</v>
      </c>
      <c r="C58" s="19">
        <v>79.37</v>
      </c>
      <c r="D58" s="21"/>
      <c r="E58" s="24"/>
      <c r="F58" s="24"/>
      <c r="G58" s="24"/>
    </row>
    <row r="59" spans="1:7" ht="24.95" customHeight="1">
      <c r="A59" s="22" t="s">
        <v>56</v>
      </c>
      <c r="B59" s="10">
        <f t="shared" si="0"/>
        <v>79.37</v>
      </c>
      <c r="C59" s="19">
        <v>79.37</v>
      </c>
      <c r="D59" s="11"/>
      <c r="E59" s="24"/>
      <c r="F59" s="24"/>
      <c r="G59" s="24"/>
    </row>
    <row r="60" spans="1:7" ht="24.95" customHeight="1">
      <c r="A60" s="22" t="s">
        <v>257</v>
      </c>
      <c r="B60" s="10">
        <f t="shared" si="0"/>
        <v>35</v>
      </c>
      <c r="C60" s="25"/>
      <c r="D60" s="19">
        <v>35</v>
      </c>
      <c r="E60" s="24"/>
      <c r="F60" s="24"/>
      <c r="G60" s="24"/>
    </row>
    <row r="61" spans="1:7" ht="24.95" customHeight="1">
      <c r="A61" s="15" t="s">
        <v>87</v>
      </c>
      <c r="B61" s="10">
        <f t="shared" si="0"/>
        <v>8.2799999999999994</v>
      </c>
      <c r="C61" s="19">
        <v>8.2799999999999994</v>
      </c>
      <c r="D61" s="21"/>
      <c r="E61" s="24"/>
      <c r="F61" s="24"/>
      <c r="G61" s="24"/>
    </row>
    <row r="62" spans="1:7" ht="24.95" customHeight="1">
      <c r="A62" s="15" t="s">
        <v>72</v>
      </c>
      <c r="B62" s="10">
        <f t="shared" si="0"/>
        <v>8.2799999999999994</v>
      </c>
      <c r="C62" s="19">
        <v>8.2799999999999994</v>
      </c>
      <c r="D62" s="21"/>
      <c r="E62" s="24"/>
      <c r="F62" s="24"/>
      <c r="G62" s="24"/>
    </row>
    <row r="63" spans="1:7" ht="24.95" customHeight="1">
      <c r="A63" s="15" t="s">
        <v>73</v>
      </c>
      <c r="B63" s="10">
        <f t="shared" si="0"/>
        <v>8.2799999999999994</v>
      </c>
      <c r="C63" s="19">
        <v>8.2799999999999994</v>
      </c>
      <c r="D63" s="21"/>
      <c r="E63" s="24"/>
      <c r="F63" s="24"/>
      <c r="G63" s="24"/>
    </row>
    <row r="64" spans="1:7" ht="24.95" customHeight="1">
      <c r="A64" s="13" t="s">
        <v>77</v>
      </c>
      <c r="B64" s="10">
        <f t="shared" si="0"/>
        <v>44.970000000000006</v>
      </c>
      <c r="C64" s="19">
        <f>C65+C69+C72</f>
        <v>44.970000000000006</v>
      </c>
      <c r="D64" s="21"/>
      <c r="E64" s="24"/>
      <c r="F64" s="24"/>
      <c r="G64" s="24"/>
    </row>
    <row r="65" spans="1:7" ht="24.95" customHeight="1">
      <c r="A65" s="15" t="s">
        <v>255</v>
      </c>
      <c r="B65" s="10">
        <f t="shared" si="0"/>
        <v>1.02</v>
      </c>
      <c r="C65" s="19">
        <v>1.02</v>
      </c>
      <c r="D65" s="21"/>
      <c r="E65" s="24"/>
      <c r="F65" s="24"/>
      <c r="G65" s="24"/>
    </row>
    <row r="66" spans="1:7" ht="24.95" customHeight="1">
      <c r="A66" s="15" t="s">
        <v>66</v>
      </c>
      <c r="B66" s="10">
        <f t="shared" si="0"/>
        <v>1.02</v>
      </c>
      <c r="C66" s="19">
        <v>1.02</v>
      </c>
      <c r="D66" s="21"/>
      <c r="E66" s="24"/>
      <c r="F66" s="24"/>
      <c r="G66" s="24"/>
    </row>
    <row r="67" spans="1:7" ht="24.95" customHeight="1">
      <c r="A67" s="15" t="s">
        <v>67</v>
      </c>
      <c r="B67" s="10">
        <f t="shared" si="0"/>
        <v>0.83</v>
      </c>
      <c r="C67" s="19">
        <v>0.83</v>
      </c>
      <c r="D67" s="21"/>
      <c r="E67" s="24"/>
      <c r="F67" s="24"/>
      <c r="G67" s="24"/>
    </row>
    <row r="68" spans="1:7" ht="24.95" customHeight="1">
      <c r="A68" s="15" t="s">
        <v>256</v>
      </c>
      <c r="B68" s="10">
        <f t="shared" si="0"/>
        <v>0.19</v>
      </c>
      <c r="C68" s="19">
        <v>0.19</v>
      </c>
      <c r="D68" s="21"/>
      <c r="E68" s="24"/>
      <c r="F68" s="24"/>
      <c r="G68" s="24"/>
    </row>
    <row r="69" spans="1:7" ht="24.95" customHeight="1">
      <c r="A69" s="13" t="s">
        <v>54</v>
      </c>
      <c r="B69" s="10">
        <f t="shared" si="0"/>
        <v>39.770000000000003</v>
      </c>
      <c r="C69" s="19">
        <v>39.770000000000003</v>
      </c>
      <c r="D69" s="21"/>
      <c r="E69" s="24"/>
      <c r="F69" s="24"/>
      <c r="G69" s="24"/>
    </row>
    <row r="70" spans="1:7" ht="24.95" customHeight="1">
      <c r="A70" s="22" t="s">
        <v>55</v>
      </c>
      <c r="B70" s="10">
        <f t="shared" ref="B70:B133" si="1">C70+D70</f>
        <v>39.770000000000003</v>
      </c>
      <c r="C70" s="19">
        <v>39.770000000000003</v>
      </c>
      <c r="D70" s="21"/>
      <c r="E70" s="24"/>
      <c r="F70" s="24"/>
      <c r="G70" s="24"/>
    </row>
    <row r="71" spans="1:7" ht="24.95" customHeight="1">
      <c r="A71" s="22" t="s">
        <v>56</v>
      </c>
      <c r="B71" s="10">
        <f t="shared" si="1"/>
        <v>39.770000000000003</v>
      </c>
      <c r="C71" s="19">
        <v>39.770000000000003</v>
      </c>
      <c r="D71" s="21"/>
      <c r="E71" s="24"/>
      <c r="F71" s="24"/>
      <c r="G71" s="24"/>
    </row>
    <row r="72" spans="1:7" ht="24.95" customHeight="1">
      <c r="A72" s="15" t="s">
        <v>71</v>
      </c>
      <c r="B72" s="10">
        <f t="shared" si="1"/>
        <v>4.18</v>
      </c>
      <c r="C72" s="19">
        <v>4.18</v>
      </c>
      <c r="D72" s="21"/>
      <c r="E72" s="24"/>
      <c r="F72" s="24"/>
      <c r="G72" s="24"/>
    </row>
    <row r="73" spans="1:7" ht="24.95" customHeight="1">
      <c r="A73" s="15" t="s">
        <v>72</v>
      </c>
      <c r="B73" s="10">
        <f t="shared" si="1"/>
        <v>4.18</v>
      </c>
      <c r="C73" s="19">
        <v>4.18</v>
      </c>
      <c r="D73" s="21"/>
      <c r="E73" s="24"/>
      <c r="F73" s="24"/>
      <c r="G73" s="24"/>
    </row>
    <row r="74" spans="1:7" ht="24.95" customHeight="1">
      <c r="A74" s="15" t="s">
        <v>73</v>
      </c>
      <c r="B74" s="10">
        <f t="shared" si="1"/>
        <v>4.18</v>
      </c>
      <c r="C74" s="19">
        <v>4.18</v>
      </c>
      <c r="D74" s="21"/>
      <c r="E74" s="24"/>
      <c r="F74" s="24"/>
      <c r="G74" s="24"/>
    </row>
    <row r="75" spans="1:7" ht="24.95" customHeight="1">
      <c r="A75" s="13" t="s">
        <v>258</v>
      </c>
      <c r="B75" s="10">
        <f t="shared" si="1"/>
        <v>42.88000000000001</v>
      </c>
      <c r="C75" s="19">
        <f>C76+C80+C83</f>
        <v>42.88000000000001</v>
      </c>
      <c r="D75" s="21"/>
      <c r="E75" s="24"/>
      <c r="F75" s="24"/>
      <c r="G75" s="24"/>
    </row>
    <row r="76" spans="1:7" ht="24.95" customHeight="1">
      <c r="A76" s="15" t="s">
        <v>255</v>
      </c>
      <c r="B76" s="10">
        <f t="shared" si="1"/>
        <v>1.02</v>
      </c>
      <c r="C76" s="19">
        <v>1.02</v>
      </c>
      <c r="D76" s="21"/>
      <c r="E76" s="24"/>
      <c r="F76" s="24"/>
      <c r="G76" s="24"/>
    </row>
    <row r="77" spans="1:7" ht="24.95" customHeight="1">
      <c r="A77" s="15" t="s">
        <v>66</v>
      </c>
      <c r="B77" s="10">
        <f t="shared" si="1"/>
        <v>1.02</v>
      </c>
      <c r="C77" s="19">
        <v>1.02</v>
      </c>
      <c r="D77" s="21"/>
      <c r="E77" s="24"/>
      <c r="F77" s="24"/>
      <c r="G77" s="24"/>
    </row>
    <row r="78" spans="1:7" ht="24.95" customHeight="1">
      <c r="A78" s="15" t="s">
        <v>67</v>
      </c>
      <c r="B78" s="10">
        <f t="shared" si="1"/>
        <v>0.83</v>
      </c>
      <c r="C78" s="19">
        <v>0.83</v>
      </c>
      <c r="D78" s="21"/>
      <c r="E78" s="24"/>
      <c r="F78" s="24"/>
      <c r="G78" s="24"/>
    </row>
    <row r="79" spans="1:7" ht="24.95" customHeight="1">
      <c r="A79" s="15" t="s">
        <v>256</v>
      </c>
      <c r="B79" s="10">
        <f t="shared" si="1"/>
        <v>0.19</v>
      </c>
      <c r="C79" s="19">
        <v>0.19</v>
      </c>
      <c r="D79" s="21"/>
      <c r="E79" s="24"/>
      <c r="F79" s="24"/>
      <c r="G79" s="24"/>
    </row>
    <row r="80" spans="1:7" ht="24.95" customHeight="1">
      <c r="A80" s="13" t="s">
        <v>54</v>
      </c>
      <c r="B80" s="10">
        <f t="shared" si="1"/>
        <v>37.950000000000003</v>
      </c>
      <c r="C80" s="19">
        <v>37.950000000000003</v>
      </c>
      <c r="D80" s="21"/>
      <c r="E80" s="24"/>
      <c r="F80" s="24"/>
      <c r="G80" s="24"/>
    </row>
    <row r="81" spans="1:7" ht="24.95" customHeight="1">
      <c r="A81" s="22" t="s">
        <v>55</v>
      </c>
      <c r="B81" s="10">
        <f t="shared" si="1"/>
        <v>37.950000000000003</v>
      </c>
      <c r="C81" s="19">
        <v>37.950000000000003</v>
      </c>
      <c r="D81" s="21"/>
      <c r="E81" s="24"/>
      <c r="F81" s="24"/>
      <c r="G81" s="24"/>
    </row>
    <row r="82" spans="1:7" ht="24.95" customHeight="1">
      <c r="A82" s="22" t="s">
        <v>56</v>
      </c>
      <c r="B82" s="10">
        <f t="shared" si="1"/>
        <v>37.950000000000003</v>
      </c>
      <c r="C82" s="19">
        <v>37.950000000000003</v>
      </c>
      <c r="D82" s="21"/>
      <c r="E82" s="24"/>
      <c r="F82" s="24"/>
      <c r="G82" s="24"/>
    </row>
    <row r="83" spans="1:7" ht="24.95" customHeight="1">
      <c r="A83" s="15" t="s">
        <v>71</v>
      </c>
      <c r="B83" s="10">
        <f t="shared" si="1"/>
        <v>3.91</v>
      </c>
      <c r="C83" s="19">
        <v>3.91</v>
      </c>
      <c r="D83" s="21"/>
      <c r="E83" s="24"/>
      <c r="F83" s="24"/>
      <c r="G83" s="24"/>
    </row>
    <row r="84" spans="1:7" ht="24.95" customHeight="1">
      <c r="A84" s="15" t="s">
        <v>72</v>
      </c>
      <c r="B84" s="10">
        <f t="shared" si="1"/>
        <v>3.91</v>
      </c>
      <c r="C84" s="19">
        <v>3.91</v>
      </c>
      <c r="D84" s="21"/>
      <c r="E84" s="24"/>
      <c r="F84" s="24"/>
      <c r="G84" s="24"/>
    </row>
    <row r="85" spans="1:7" ht="24.95" customHeight="1">
      <c r="A85" s="15" t="s">
        <v>73</v>
      </c>
      <c r="B85" s="10">
        <f t="shared" si="1"/>
        <v>3.91</v>
      </c>
      <c r="C85" s="19">
        <v>3.91</v>
      </c>
      <c r="D85" s="21"/>
      <c r="E85" s="24"/>
      <c r="F85" s="24"/>
      <c r="G85" s="24"/>
    </row>
    <row r="86" spans="1:7" ht="24.95" customHeight="1">
      <c r="A86" s="13" t="s">
        <v>79</v>
      </c>
      <c r="B86" s="10">
        <f t="shared" si="1"/>
        <v>830.91</v>
      </c>
      <c r="C86" s="26">
        <f>C87+C90+C94+C97</f>
        <v>830.91</v>
      </c>
      <c r="D86" s="21"/>
      <c r="E86" s="24"/>
      <c r="F86" s="24"/>
      <c r="G86" s="24"/>
    </row>
    <row r="87" spans="1:7" ht="24.95" customHeight="1">
      <c r="A87" s="15" t="s">
        <v>62</v>
      </c>
      <c r="B87" s="10">
        <f t="shared" si="1"/>
        <v>86.19</v>
      </c>
      <c r="C87" s="19">
        <v>86.19</v>
      </c>
      <c r="D87" s="21"/>
      <c r="E87" s="24"/>
      <c r="F87" s="24"/>
      <c r="G87" s="24"/>
    </row>
    <row r="88" spans="1:7" ht="24.95" customHeight="1">
      <c r="A88" s="15" t="s">
        <v>63</v>
      </c>
      <c r="B88" s="10">
        <f t="shared" si="1"/>
        <v>86.19</v>
      </c>
      <c r="C88" s="19">
        <v>86.19</v>
      </c>
      <c r="D88" s="21"/>
      <c r="E88" s="24"/>
      <c r="F88" s="24"/>
      <c r="G88" s="24"/>
    </row>
    <row r="89" spans="1:7" ht="24.95" customHeight="1">
      <c r="A89" s="15" t="s">
        <v>80</v>
      </c>
      <c r="B89" s="10">
        <f t="shared" si="1"/>
        <v>86.19</v>
      </c>
      <c r="C89" s="19">
        <v>86.19</v>
      </c>
      <c r="D89" s="21"/>
      <c r="E89" s="24"/>
      <c r="F89" s="24"/>
      <c r="G89" s="24"/>
    </row>
    <row r="90" spans="1:7" ht="24.95" customHeight="1">
      <c r="A90" s="15" t="s">
        <v>65</v>
      </c>
      <c r="B90" s="10">
        <f t="shared" si="1"/>
        <v>13.16</v>
      </c>
      <c r="C90" s="19">
        <v>13.16</v>
      </c>
      <c r="D90" s="21"/>
      <c r="E90" s="24"/>
      <c r="F90" s="24"/>
      <c r="G90" s="24"/>
    </row>
    <row r="91" spans="1:7" ht="24.95" customHeight="1">
      <c r="A91" s="15" t="s">
        <v>66</v>
      </c>
      <c r="B91" s="10">
        <f t="shared" si="1"/>
        <v>13.16</v>
      </c>
      <c r="C91" s="19">
        <v>13.16</v>
      </c>
      <c r="D91" s="21"/>
      <c r="E91" s="24"/>
      <c r="F91" s="24"/>
      <c r="G91" s="24"/>
    </row>
    <row r="92" spans="1:7" ht="24.95" customHeight="1">
      <c r="A92" s="15" t="s">
        <v>81</v>
      </c>
      <c r="B92" s="10">
        <f t="shared" si="1"/>
        <v>9.6</v>
      </c>
      <c r="C92" s="19">
        <v>9.6</v>
      </c>
      <c r="D92" s="21"/>
      <c r="E92" s="24"/>
      <c r="F92" s="24"/>
      <c r="G92" s="24"/>
    </row>
    <row r="93" spans="1:7" ht="24.95" customHeight="1">
      <c r="A93" s="15" t="s">
        <v>68</v>
      </c>
      <c r="B93" s="10">
        <f t="shared" si="1"/>
        <v>3.56</v>
      </c>
      <c r="C93" s="19">
        <v>3.56</v>
      </c>
      <c r="D93" s="21"/>
      <c r="E93" s="24"/>
      <c r="F93" s="24"/>
      <c r="G93" s="24"/>
    </row>
    <row r="94" spans="1:7" ht="24.95" customHeight="1">
      <c r="A94" s="13" t="s">
        <v>54</v>
      </c>
      <c r="B94" s="10">
        <f t="shared" si="1"/>
        <v>685.02</v>
      </c>
      <c r="C94" s="19">
        <v>685.02</v>
      </c>
      <c r="D94" s="21"/>
      <c r="E94" s="24"/>
      <c r="F94" s="24"/>
      <c r="G94" s="24"/>
    </row>
    <row r="95" spans="1:7" ht="24.95" customHeight="1">
      <c r="A95" s="22" t="s">
        <v>55</v>
      </c>
      <c r="B95" s="10">
        <f t="shared" si="1"/>
        <v>685.02</v>
      </c>
      <c r="C95" s="19">
        <v>685.02</v>
      </c>
      <c r="D95" s="11"/>
      <c r="E95" s="24"/>
      <c r="F95" s="24"/>
      <c r="G95" s="24"/>
    </row>
    <row r="96" spans="1:7" ht="24.95" customHeight="1">
      <c r="A96" s="22" t="s">
        <v>58</v>
      </c>
      <c r="B96" s="10">
        <f t="shared" si="1"/>
        <v>685.02</v>
      </c>
      <c r="C96" s="19">
        <v>685.02</v>
      </c>
      <c r="D96" s="20"/>
      <c r="E96" s="24"/>
      <c r="F96" s="24"/>
      <c r="G96" s="24"/>
    </row>
    <row r="97" spans="1:7" ht="24.95" customHeight="1">
      <c r="A97" s="15" t="s">
        <v>87</v>
      </c>
      <c r="B97" s="10">
        <f t="shared" si="1"/>
        <v>46.54</v>
      </c>
      <c r="C97" s="26">
        <v>46.54</v>
      </c>
      <c r="D97" s="21"/>
      <c r="E97" s="24"/>
      <c r="F97" s="24"/>
      <c r="G97" s="24"/>
    </row>
    <row r="98" spans="1:7" ht="24.95" customHeight="1">
      <c r="A98" s="15" t="s">
        <v>72</v>
      </c>
      <c r="B98" s="10">
        <f t="shared" si="1"/>
        <v>46.54</v>
      </c>
      <c r="C98" s="26">
        <v>46.54</v>
      </c>
      <c r="D98" s="21"/>
      <c r="E98" s="24"/>
      <c r="F98" s="24"/>
      <c r="G98" s="24"/>
    </row>
    <row r="99" spans="1:7" ht="24.95" customHeight="1">
      <c r="A99" s="15" t="s">
        <v>73</v>
      </c>
      <c r="B99" s="10">
        <f t="shared" si="1"/>
        <v>46.54</v>
      </c>
      <c r="C99" s="26">
        <v>46.54</v>
      </c>
      <c r="D99" s="21"/>
      <c r="E99" s="24"/>
      <c r="F99" s="24"/>
      <c r="G99" s="24"/>
    </row>
    <row r="100" spans="1:7" ht="24.95" customHeight="1">
      <c r="A100" s="13" t="s">
        <v>82</v>
      </c>
      <c r="B100" s="10">
        <f t="shared" si="1"/>
        <v>62.94</v>
      </c>
      <c r="C100" s="19">
        <v>32.94</v>
      </c>
      <c r="D100" s="21">
        <v>30</v>
      </c>
      <c r="E100" s="24"/>
      <c r="F100" s="24"/>
      <c r="G100" s="24"/>
    </row>
    <row r="101" spans="1:7" ht="24.95" customHeight="1">
      <c r="A101" s="15" t="s">
        <v>65</v>
      </c>
      <c r="B101" s="10">
        <f t="shared" si="1"/>
        <v>1.02</v>
      </c>
      <c r="C101" s="19">
        <v>1.02</v>
      </c>
      <c r="D101" s="21"/>
      <c r="E101" s="24"/>
      <c r="F101" s="24"/>
      <c r="G101" s="24"/>
    </row>
    <row r="102" spans="1:7" ht="24.95" customHeight="1">
      <c r="A102" s="15" t="s">
        <v>66</v>
      </c>
      <c r="B102" s="10">
        <f t="shared" si="1"/>
        <v>1.02</v>
      </c>
      <c r="C102" s="19">
        <v>1.02</v>
      </c>
      <c r="D102" s="21"/>
      <c r="E102" s="24"/>
      <c r="F102" s="24"/>
      <c r="G102" s="24"/>
    </row>
    <row r="103" spans="1:7" ht="24.95" customHeight="1">
      <c r="A103" s="15" t="s">
        <v>259</v>
      </c>
      <c r="B103" s="10">
        <f t="shared" si="1"/>
        <v>0.83</v>
      </c>
      <c r="C103" s="19">
        <v>0.83</v>
      </c>
      <c r="D103" s="21"/>
      <c r="E103" s="24"/>
      <c r="F103" s="24"/>
      <c r="G103" s="24"/>
    </row>
    <row r="104" spans="1:7" ht="24.95" customHeight="1">
      <c r="A104" s="15" t="s">
        <v>68</v>
      </c>
      <c r="B104" s="10">
        <f t="shared" si="1"/>
        <v>0.19</v>
      </c>
      <c r="C104" s="19">
        <v>0.19</v>
      </c>
      <c r="D104" s="21"/>
      <c r="E104" s="24"/>
      <c r="F104" s="24"/>
      <c r="G104" s="24"/>
    </row>
    <row r="105" spans="1:7" ht="24.95" customHeight="1">
      <c r="A105" s="13" t="s">
        <v>54</v>
      </c>
      <c r="B105" s="10">
        <f t="shared" si="1"/>
        <v>28.55</v>
      </c>
      <c r="C105" s="19">
        <v>28.55</v>
      </c>
      <c r="D105" s="21"/>
      <c r="E105" s="24"/>
      <c r="F105" s="24"/>
      <c r="G105" s="24"/>
    </row>
    <row r="106" spans="1:7" ht="24.95" customHeight="1">
      <c r="A106" s="22" t="s">
        <v>55</v>
      </c>
      <c r="B106" s="10">
        <f t="shared" si="1"/>
        <v>28.55</v>
      </c>
      <c r="C106" s="19">
        <v>28.55</v>
      </c>
      <c r="D106" s="21"/>
      <c r="E106" s="24"/>
      <c r="F106" s="24"/>
      <c r="G106" s="24"/>
    </row>
    <row r="107" spans="1:7" ht="24.95" customHeight="1">
      <c r="A107" s="22" t="s">
        <v>58</v>
      </c>
      <c r="B107" s="10">
        <f t="shared" si="1"/>
        <v>28.55</v>
      </c>
      <c r="C107" s="19">
        <v>28.55</v>
      </c>
      <c r="D107" s="21"/>
      <c r="E107" s="24"/>
      <c r="F107" s="24"/>
      <c r="G107" s="24"/>
    </row>
    <row r="108" spans="1:7" ht="24.95" customHeight="1">
      <c r="A108" s="22" t="s">
        <v>253</v>
      </c>
      <c r="B108" s="10">
        <f t="shared" si="1"/>
        <v>30</v>
      </c>
      <c r="C108" s="23"/>
      <c r="D108" s="19">
        <v>30</v>
      </c>
      <c r="E108" s="24"/>
      <c r="F108" s="24"/>
      <c r="G108" s="24"/>
    </row>
    <row r="109" spans="1:7" ht="24.95" customHeight="1">
      <c r="A109" s="22" t="s">
        <v>254</v>
      </c>
      <c r="B109" s="10">
        <f t="shared" si="1"/>
        <v>30</v>
      </c>
      <c r="C109" s="23"/>
      <c r="D109" s="27">
        <v>30</v>
      </c>
      <c r="E109" s="24"/>
      <c r="F109" s="24"/>
      <c r="G109" s="24"/>
    </row>
    <row r="110" spans="1:7" ht="24.95" customHeight="1">
      <c r="A110" s="15" t="s">
        <v>87</v>
      </c>
      <c r="B110" s="10">
        <f t="shared" si="1"/>
        <v>3.37</v>
      </c>
      <c r="C110" s="19">
        <v>3.37</v>
      </c>
      <c r="D110" s="21"/>
      <c r="E110" s="24"/>
      <c r="F110" s="24"/>
      <c r="G110" s="24"/>
    </row>
    <row r="111" spans="1:7" ht="24.95" customHeight="1">
      <c r="A111" s="15" t="s">
        <v>72</v>
      </c>
      <c r="B111" s="10">
        <f t="shared" si="1"/>
        <v>3.37</v>
      </c>
      <c r="C111" s="19">
        <v>3.37</v>
      </c>
      <c r="D111" s="21"/>
      <c r="E111" s="24"/>
      <c r="F111" s="24"/>
      <c r="G111" s="24"/>
    </row>
    <row r="112" spans="1:7" ht="24.95" customHeight="1">
      <c r="A112" s="15" t="s">
        <v>73</v>
      </c>
      <c r="B112" s="10">
        <f t="shared" si="1"/>
        <v>3.37</v>
      </c>
      <c r="C112" s="19">
        <v>3.37</v>
      </c>
      <c r="D112" s="21"/>
      <c r="E112" s="24"/>
      <c r="F112" s="24"/>
      <c r="G112" s="24"/>
    </row>
    <row r="113" spans="1:7" ht="24.95" customHeight="1">
      <c r="A113" s="13" t="s">
        <v>83</v>
      </c>
      <c r="B113" s="10">
        <f t="shared" si="1"/>
        <v>39.729999999999997</v>
      </c>
      <c r="C113" s="19">
        <f>C114+C118+C122</f>
        <v>39.729999999999997</v>
      </c>
      <c r="D113" s="21"/>
      <c r="E113" s="24"/>
      <c r="F113" s="24"/>
      <c r="G113" s="24"/>
    </row>
    <row r="114" spans="1:7" ht="24.95" customHeight="1">
      <c r="A114" s="15" t="s">
        <v>65</v>
      </c>
      <c r="B114" s="10">
        <f t="shared" si="1"/>
        <v>1.28</v>
      </c>
      <c r="C114" s="19">
        <v>1.28</v>
      </c>
      <c r="D114" s="21"/>
      <c r="E114" s="24"/>
      <c r="F114" s="24"/>
      <c r="G114" s="24"/>
    </row>
    <row r="115" spans="1:7" ht="24.95" customHeight="1">
      <c r="A115" s="15" t="s">
        <v>66</v>
      </c>
      <c r="B115" s="10">
        <f t="shared" si="1"/>
        <v>1.28</v>
      </c>
      <c r="C115" s="19">
        <v>1.28</v>
      </c>
      <c r="D115" s="21"/>
      <c r="E115" s="24"/>
      <c r="F115" s="24"/>
      <c r="G115" s="24"/>
    </row>
    <row r="116" spans="1:7" ht="24.95" customHeight="1">
      <c r="A116" s="15" t="s">
        <v>259</v>
      </c>
      <c r="B116" s="10">
        <f t="shared" si="1"/>
        <v>1.04</v>
      </c>
      <c r="C116" s="19">
        <v>1.04</v>
      </c>
      <c r="D116" s="21"/>
      <c r="E116" s="24"/>
      <c r="F116" s="24"/>
      <c r="G116" s="24"/>
    </row>
    <row r="117" spans="1:7" ht="24.95" customHeight="1">
      <c r="A117" s="15" t="s">
        <v>68</v>
      </c>
      <c r="B117" s="10">
        <f t="shared" si="1"/>
        <v>0.24</v>
      </c>
      <c r="C117" s="19">
        <v>0.24</v>
      </c>
      <c r="D117" s="21"/>
      <c r="E117" s="24"/>
      <c r="F117" s="24"/>
      <c r="G117" s="24"/>
    </row>
    <row r="118" spans="1:7" ht="24.95" customHeight="1">
      <c r="A118" s="13" t="s">
        <v>54</v>
      </c>
      <c r="B118" s="10">
        <f t="shared" si="1"/>
        <v>34.4</v>
      </c>
      <c r="C118" s="19">
        <v>34.4</v>
      </c>
      <c r="D118" s="21"/>
      <c r="E118" s="24"/>
      <c r="F118" s="24"/>
      <c r="G118" s="24"/>
    </row>
    <row r="119" spans="1:7" ht="24.95" customHeight="1">
      <c r="A119" s="22" t="s">
        <v>55</v>
      </c>
      <c r="B119" s="10">
        <f t="shared" si="1"/>
        <v>34.4</v>
      </c>
      <c r="C119" s="19">
        <v>34.4</v>
      </c>
      <c r="D119" s="21"/>
      <c r="E119" s="24"/>
      <c r="F119" s="24"/>
      <c r="G119" s="24"/>
    </row>
    <row r="120" spans="1:7" ht="24.95" customHeight="1">
      <c r="A120" s="28" t="s">
        <v>84</v>
      </c>
      <c r="B120" s="10">
        <f t="shared" si="1"/>
        <v>0.08</v>
      </c>
      <c r="C120" s="10">
        <v>0.08</v>
      </c>
      <c r="D120" s="11"/>
      <c r="E120" s="24"/>
      <c r="F120" s="24"/>
      <c r="G120" s="24"/>
    </row>
    <row r="121" spans="1:7" ht="24.95" customHeight="1">
      <c r="A121" s="22" t="s">
        <v>58</v>
      </c>
      <c r="B121" s="10">
        <f t="shared" si="1"/>
        <v>34.32</v>
      </c>
      <c r="C121" s="16">
        <v>34.32</v>
      </c>
      <c r="D121" s="21"/>
      <c r="E121" s="24"/>
      <c r="F121" s="24"/>
      <c r="G121" s="24"/>
    </row>
    <row r="122" spans="1:7" ht="24.95" customHeight="1">
      <c r="A122" s="15" t="s">
        <v>87</v>
      </c>
      <c r="B122" s="10">
        <f t="shared" si="1"/>
        <v>4.05</v>
      </c>
      <c r="C122" s="26">
        <v>4.05</v>
      </c>
      <c r="D122" s="21"/>
      <c r="E122" s="24"/>
      <c r="F122" s="24"/>
      <c r="G122" s="24"/>
    </row>
    <row r="123" spans="1:7" ht="24.95" customHeight="1">
      <c r="A123" s="15" t="s">
        <v>72</v>
      </c>
      <c r="B123" s="10">
        <f t="shared" si="1"/>
        <v>4.05</v>
      </c>
      <c r="C123" s="26">
        <v>4.05</v>
      </c>
      <c r="D123" s="21"/>
      <c r="E123" s="24"/>
      <c r="F123" s="24"/>
      <c r="G123" s="24"/>
    </row>
    <row r="124" spans="1:7" ht="24.95" customHeight="1">
      <c r="A124" s="15" t="s">
        <v>73</v>
      </c>
      <c r="B124" s="10">
        <f t="shared" si="1"/>
        <v>4.05</v>
      </c>
      <c r="C124" s="26">
        <v>4.05</v>
      </c>
      <c r="D124" s="21"/>
      <c r="E124" s="24"/>
      <c r="F124" s="24"/>
      <c r="G124" s="24"/>
    </row>
    <row r="125" spans="1:7" ht="24.95" customHeight="1">
      <c r="A125" s="29" t="s">
        <v>260</v>
      </c>
      <c r="B125" s="10">
        <f t="shared" si="1"/>
        <v>199.52999999999997</v>
      </c>
      <c r="C125" s="19">
        <f>C126+C130+C133+C136</f>
        <v>199.52999999999997</v>
      </c>
      <c r="D125" s="30"/>
      <c r="E125" s="31"/>
      <c r="F125" s="31"/>
      <c r="G125" s="24"/>
    </row>
    <row r="126" spans="1:7" ht="24.95" customHeight="1">
      <c r="A126" s="32" t="s">
        <v>62</v>
      </c>
      <c r="B126" s="10">
        <f t="shared" si="1"/>
        <v>21.16</v>
      </c>
      <c r="C126" s="19">
        <v>21.16</v>
      </c>
      <c r="D126" s="19"/>
      <c r="E126" s="33"/>
      <c r="F126" s="33"/>
      <c r="G126" s="24"/>
    </row>
    <row r="127" spans="1:7" ht="24.95" customHeight="1">
      <c r="A127" s="32" t="s">
        <v>63</v>
      </c>
      <c r="B127" s="10">
        <f t="shared" si="1"/>
        <v>21.16</v>
      </c>
      <c r="C127" s="19">
        <f>C128+C129</f>
        <v>21.16</v>
      </c>
      <c r="D127" s="19"/>
      <c r="E127" s="33"/>
      <c r="F127" s="33"/>
      <c r="G127" s="24"/>
    </row>
    <row r="128" spans="1:7" ht="24.95" customHeight="1">
      <c r="A128" s="32" t="s">
        <v>80</v>
      </c>
      <c r="B128" s="10">
        <f t="shared" si="1"/>
        <v>2.29</v>
      </c>
      <c r="C128" s="19">
        <v>2.29</v>
      </c>
      <c r="D128" s="19"/>
      <c r="E128" s="33"/>
      <c r="F128" s="33"/>
      <c r="G128" s="24"/>
    </row>
    <row r="129" spans="1:7" ht="24.95" customHeight="1">
      <c r="A129" s="32" t="s">
        <v>86</v>
      </c>
      <c r="B129" s="10">
        <f t="shared" si="1"/>
        <v>18.87</v>
      </c>
      <c r="C129" s="19">
        <v>18.87</v>
      </c>
      <c r="D129" s="19"/>
      <c r="E129" s="33"/>
      <c r="F129" s="33"/>
      <c r="G129" s="24"/>
    </row>
    <row r="130" spans="1:7" ht="24.95" customHeight="1">
      <c r="A130" s="32" t="s">
        <v>65</v>
      </c>
      <c r="B130" s="10">
        <f t="shared" si="1"/>
        <v>0.6</v>
      </c>
      <c r="C130" s="26">
        <v>0.6</v>
      </c>
      <c r="D130" s="26"/>
      <c r="E130" s="26"/>
      <c r="F130" s="26"/>
      <c r="G130" s="24"/>
    </row>
    <row r="131" spans="1:7" ht="24.95" customHeight="1">
      <c r="A131" s="32" t="s">
        <v>66</v>
      </c>
      <c r="B131" s="10">
        <f t="shared" si="1"/>
        <v>0.6</v>
      </c>
      <c r="C131" s="26">
        <v>0.6</v>
      </c>
      <c r="D131" s="26"/>
      <c r="E131" s="26"/>
      <c r="F131" s="26"/>
      <c r="G131" s="24"/>
    </row>
    <row r="132" spans="1:7" ht="24.95" customHeight="1">
      <c r="A132" s="32" t="s">
        <v>81</v>
      </c>
      <c r="B132" s="10">
        <f t="shared" si="1"/>
        <v>0.6</v>
      </c>
      <c r="C132" s="26">
        <v>0.6</v>
      </c>
      <c r="D132" s="26"/>
      <c r="E132" s="26"/>
      <c r="F132" s="26"/>
      <c r="G132" s="24"/>
    </row>
    <row r="133" spans="1:7" ht="24.95" customHeight="1">
      <c r="A133" s="29" t="s">
        <v>54</v>
      </c>
      <c r="B133" s="10">
        <f t="shared" si="1"/>
        <v>167.38</v>
      </c>
      <c r="C133" s="26">
        <v>167.38</v>
      </c>
      <c r="D133" s="26"/>
      <c r="E133" s="26"/>
      <c r="F133" s="26"/>
      <c r="G133" s="24"/>
    </row>
    <row r="134" spans="1:7" ht="24.95" customHeight="1">
      <c r="A134" s="34" t="s">
        <v>55</v>
      </c>
      <c r="B134" s="10">
        <f t="shared" ref="B134:B138" si="2">C134+D134</f>
        <v>167.38</v>
      </c>
      <c r="C134" s="26">
        <v>167.38</v>
      </c>
      <c r="D134" s="26"/>
      <c r="E134" s="26"/>
      <c r="F134" s="35"/>
      <c r="G134" s="24"/>
    </row>
    <row r="135" spans="1:7" ht="24.95" customHeight="1">
      <c r="A135" s="34" t="s">
        <v>58</v>
      </c>
      <c r="B135" s="10">
        <f t="shared" si="2"/>
        <v>167.38</v>
      </c>
      <c r="C135" s="26">
        <v>167.38</v>
      </c>
      <c r="D135" s="26"/>
      <c r="E135" s="26"/>
      <c r="F135" s="35"/>
      <c r="G135" s="24"/>
    </row>
    <row r="136" spans="1:7" ht="24.95" customHeight="1">
      <c r="A136" s="15" t="s">
        <v>87</v>
      </c>
      <c r="B136" s="10">
        <f t="shared" si="2"/>
        <v>10.39</v>
      </c>
      <c r="C136" s="19">
        <v>10.39</v>
      </c>
      <c r="D136" s="19"/>
      <c r="E136" s="36"/>
      <c r="F136" s="36"/>
      <c r="G136" s="24"/>
    </row>
    <row r="137" spans="1:7" ht="24.95" customHeight="1">
      <c r="A137" s="15" t="s">
        <v>72</v>
      </c>
      <c r="B137" s="10">
        <f t="shared" si="2"/>
        <v>10.39</v>
      </c>
      <c r="C137" s="19">
        <v>10.39</v>
      </c>
      <c r="D137" s="19"/>
      <c r="E137" s="36"/>
      <c r="F137" s="36"/>
      <c r="G137" s="24"/>
    </row>
    <row r="138" spans="1:7" ht="24.95" customHeight="1">
      <c r="A138" s="15" t="s">
        <v>73</v>
      </c>
      <c r="B138" s="37">
        <f t="shared" si="2"/>
        <v>10.39</v>
      </c>
      <c r="C138" s="19">
        <v>10.39</v>
      </c>
      <c r="D138" s="19"/>
      <c r="E138" s="33"/>
      <c r="F138" s="33"/>
      <c r="G138" s="24"/>
    </row>
    <row r="139" spans="1:7" ht="24.95" customHeight="1"/>
    <row r="140" spans="1:7" ht="24.95" customHeight="1"/>
    <row r="141" spans="1:7" ht="24.95" customHeight="1"/>
    <row r="142" spans="1:7" ht="24.95" customHeight="1"/>
    <row r="143" spans="1:7" ht="24.95" customHeight="1"/>
    <row r="144" spans="1:7" ht="24.95" customHeight="1"/>
    <row r="145" ht="24.95" customHeight="1"/>
    <row r="146" ht="24.95" customHeight="1"/>
  </sheetData>
  <mergeCells count="1">
    <mergeCell ref="A2:G2"/>
  </mergeCells>
  <phoneticPr fontId="9" type="noConversion"/>
  <printOptions horizontalCentered="1"/>
  <pageMargins left="0.62986111111111098" right="0.62986111111111098" top="0.78958333333333297" bottom="0.70972222222222203" header="0.389583333333333" footer="0.389583333333333"/>
  <pageSetup paperSize="9" scale="80" fitToHeight="100" orientation="portrait"/>
  <headerFooter scaleWithDoc="0" alignWithMargins="0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ColWidth="9" defaultRowHeight="11.25"/>
  <sheetData/>
  <phoneticPr fontId="9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财政拨款收支总表</vt:lpstr>
      <vt:lpstr>一般公共预算支出表</vt:lpstr>
      <vt:lpstr>一般公共预算基本支出表（部门经济分类）</vt:lpstr>
      <vt:lpstr>一般公共预算“三公”经费支出表</vt:lpstr>
      <vt:lpstr>政府性基金预算支出表</vt:lpstr>
      <vt:lpstr>部门收支总表</vt:lpstr>
      <vt:lpstr>部门收入表</vt:lpstr>
      <vt:lpstr>部门支出表</vt:lpstr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微软用户</cp:lastModifiedBy>
  <cp:lastPrinted>2018-03-29T07:03:00Z</cp:lastPrinted>
  <dcterms:created xsi:type="dcterms:W3CDTF">2018-01-17T02:10:00Z</dcterms:created>
  <dcterms:modified xsi:type="dcterms:W3CDTF">2018-03-30T07:14:41Z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2052-10.1.0.7223</vt:lpwstr>
  </property>
</Properties>
</file>